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38240" windowHeight="19680" tabRatio="500" activeTab="2"/>
  </bookViews>
  <sheets>
    <sheet name="Sheet1" sheetId="4" r:id="rId1"/>
    <sheet name="Sheet2" sheetId="11" r:id="rId2"/>
    <sheet name="Summary" sheetId="12" r:id="rId3"/>
    <sheet name="PY" sheetId="13" r:id="rId4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" i="4"/>
  <c r="K5"/>
  <c r="H6"/>
  <c r="K6"/>
  <c r="H4"/>
  <c r="K4"/>
  <c r="F5"/>
  <c r="F6"/>
  <c r="F4"/>
  <c r="F6" i="11"/>
  <c r="H6"/>
  <c r="K6"/>
  <c r="F5"/>
  <c r="H5"/>
  <c r="K5"/>
  <c r="F4"/>
  <c r="H4"/>
  <c r="K4"/>
  <c r="K10" i="12"/>
  <c r="K11"/>
  <c r="K12"/>
  <c r="K9"/>
  <c r="H10"/>
  <c r="H11"/>
  <c r="H12"/>
  <c r="H9"/>
</calcChain>
</file>

<file path=xl/sharedStrings.xml><?xml version="1.0" encoding="utf-8"?>
<sst xmlns="http://schemas.openxmlformats.org/spreadsheetml/2006/main" count="97" uniqueCount="53">
  <si>
    <t>TROPHY NAME:</t>
  </si>
  <si>
    <t xml:space="preserve"> </t>
  </si>
  <si>
    <t>Helm</t>
  </si>
  <si>
    <t>Pts Total</t>
  </si>
  <si>
    <t>Series</t>
  </si>
  <si>
    <t>Less Discards</t>
  </si>
  <si>
    <t>Position</t>
  </si>
  <si>
    <t>Race 1</t>
  </si>
  <si>
    <t>Race 2</t>
  </si>
  <si>
    <t>Race 3</t>
  </si>
  <si>
    <t>Race 4</t>
  </si>
  <si>
    <t>Starters</t>
  </si>
  <si>
    <t>N/N</t>
  </si>
  <si>
    <t>WIND DIRECTION: W</t>
  </si>
  <si>
    <t>TOLLESBURY SAILING CLUB DINGHY RACING RESULTS</t>
  </si>
  <si>
    <t>BOAT NO: CLASS</t>
  </si>
  <si>
    <t>START TIME</t>
  </si>
  <si>
    <t>FINISH TIME</t>
  </si>
  <si>
    <t>ELAPSED TIME (SECONDS)</t>
  </si>
  <si>
    <t>Nick Lynn</t>
  </si>
  <si>
    <t>George Rogers</t>
  </si>
  <si>
    <t>GP 13939</t>
  </si>
  <si>
    <t>GP 13866</t>
  </si>
  <si>
    <t>Roger Palmer</t>
  </si>
  <si>
    <t>DATE: 17/7/16</t>
  </si>
  <si>
    <t>Class</t>
  </si>
  <si>
    <t>Boat No</t>
  </si>
  <si>
    <t>Laser</t>
  </si>
  <si>
    <t>GP14</t>
  </si>
  <si>
    <t>HELM</t>
  </si>
  <si>
    <t>CREW</t>
  </si>
  <si>
    <t>PY</t>
  </si>
  <si>
    <t>CORRECTED TIME</t>
  </si>
  <si>
    <t>PY POSITION</t>
  </si>
  <si>
    <t>PPY</t>
  </si>
  <si>
    <t>PPY POSITION</t>
  </si>
  <si>
    <t>Easter</t>
  </si>
  <si>
    <t>Laser N/N</t>
  </si>
  <si>
    <t>WIND STRENGTH:4/3</t>
  </si>
  <si>
    <t>RACE: Easter 1</t>
  </si>
  <si>
    <t>OOD: Rik / Bob</t>
  </si>
  <si>
    <t>Jilly Wilkinson</t>
  </si>
  <si>
    <t>RACE: Easter 2</t>
  </si>
  <si>
    <t>COURSE: 2p,1p,4s,9sx2</t>
  </si>
  <si>
    <t>COURSE: 1s,4s,5p,10s,9p,6p</t>
  </si>
  <si>
    <t>Ian Bannister</t>
  </si>
  <si>
    <t>Topaz Vibe</t>
  </si>
  <si>
    <t>Laser 2</t>
  </si>
  <si>
    <t>OK</t>
  </si>
  <si>
    <t>Firefly S/H</t>
  </si>
  <si>
    <t>Merlin R (Hist)</t>
  </si>
  <si>
    <t>Mirror</t>
  </si>
  <si>
    <t>Vision</t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</si>
</sst>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7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  <font>
      <sz val="10"/>
      <name val="Verdana"/>
    </font>
    <font>
      <b/>
      <sz val="10"/>
      <name val="Verdana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1" xfId="0" applyBorder="1"/>
    <xf numFmtId="49" fontId="0" fillId="0" borderId="1" xfId="0" applyNumberFormat="1" applyBorder="1"/>
    <xf numFmtId="1" fontId="0" fillId="0" borderId="1" xfId="0" applyNumberFormat="1" applyBorder="1"/>
    <xf numFmtId="21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  <xf numFmtId="21" fontId="0" fillId="0" borderId="1" xfId="0" applyNumberFormat="1" applyBorder="1"/>
    <xf numFmtId="0" fontId="0" fillId="0" borderId="0" xfId="0"/>
    <xf numFmtId="49" fontId="4" fillId="0" borderId="1" xfId="0" applyNumberFormat="1" applyFont="1" applyBorder="1"/>
    <xf numFmtId="0" fontId="4" fillId="0" borderId="0" xfId="0" applyFont="1"/>
    <xf numFmtId="0" fontId="6" fillId="0" borderId="0" xfId="1" applyFont="1"/>
    <xf numFmtId="0" fontId="5" fillId="0" borderId="0" xfId="1" applyFont="1"/>
    <xf numFmtId="0" fontId="4" fillId="0" borderId="0" xfId="1"/>
    <xf numFmtId="16" fontId="5" fillId="0" borderId="0" xfId="1" applyNumberFormat="1" applyFont="1"/>
    <xf numFmtId="49" fontId="3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6"/>
  <sheetViews>
    <sheetView view="pageLayout" workbookViewId="0">
      <selection activeCell="G4" sqref="G4:G6"/>
    </sheetView>
  </sheetViews>
  <sheetFormatPr baseColWidth="10" defaultColWidth="11" defaultRowHeight="13"/>
  <cols>
    <col min="6" max="6" width="12.140625" customWidth="1"/>
    <col min="11" max="11" width="11.85546875" customWidth="1"/>
  </cols>
  <sheetData>
    <row r="1" spans="1:12" ht="18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>
      <c r="A2" s="21" t="s">
        <v>24</v>
      </c>
      <c r="B2" s="21"/>
      <c r="C2" s="22" t="s">
        <v>38</v>
      </c>
      <c r="D2" s="23"/>
      <c r="E2" s="22" t="s">
        <v>13</v>
      </c>
      <c r="F2" s="23"/>
      <c r="G2" s="22" t="s">
        <v>39</v>
      </c>
      <c r="H2" s="23"/>
      <c r="I2" s="22" t="s">
        <v>43</v>
      </c>
      <c r="J2" s="23"/>
      <c r="K2" s="22" t="s">
        <v>40</v>
      </c>
      <c r="L2" s="23"/>
    </row>
    <row r="3" spans="1:12" ht="39">
      <c r="A3" s="5" t="s">
        <v>15</v>
      </c>
      <c r="B3" s="5" t="s">
        <v>29</v>
      </c>
      <c r="C3" s="5" t="s">
        <v>30</v>
      </c>
      <c r="D3" s="6" t="s">
        <v>16</v>
      </c>
      <c r="E3" s="6" t="s">
        <v>17</v>
      </c>
      <c r="F3" s="7" t="s">
        <v>18</v>
      </c>
      <c r="G3" s="8" t="s">
        <v>31</v>
      </c>
      <c r="H3" s="7" t="s">
        <v>32</v>
      </c>
      <c r="I3" s="9" t="s">
        <v>33</v>
      </c>
      <c r="J3" s="8" t="s">
        <v>34</v>
      </c>
      <c r="K3" s="7" t="s">
        <v>32</v>
      </c>
      <c r="L3" s="9" t="s">
        <v>35</v>
      </c>
    </row>
    <row r="4" spans="1:12">
      <c r="A4" s="2" t="s">
        <v>21</v>
      </c>
      <c r="B4" s="2" t="s">
        <v>20</v>
      </c>
      <c r="C4" s="15" t="s">
        <v>45</v>
      </c>
      <c r="D4" s="4">
        <v>0.625</v>
      </c>
      <c r="E4" s="4">
        <v>0.6616319444444444</v>
      </c>
      <c r="F4" s="3">
        <f>(E4-D4)*24*60*60</f>
        <v>3164.9999999999959</v>
      </c>
      <c r="G4" s="1">
        <v>1.133</v>
      </c>
      <c r="H4" s="3">
        <f>F4/G4</f>
        <v>2793.4686672550715</v>
      </c>
      <c r="I4" s="1">
        <v>2</v>
      </c>
      <c r="J4" s="1"/>
      <c r="K4" s="3">
        <f>H4</f>
        <v>2793.4686672550715</v>
      </c>
      <c r="L4" s="1"/>
    </row>
    <row r="5" spans="1:12">
      <c r="A5" s="2" t="s">
        <v>22</v>
      </c>
      <c r="B5" s="2" t="s">
        <v>23</v>
      </c>
      <c r="C5" s="15" t="s">
        <v>41</v>
      </c>
      <c r="D5" s="4">
        <v>0.625</v>
      </c>
      <c r="E5" s="4">
        <v>0.66126157407407404</v>
      </c>
      <c r="F5" s="11">
        <f t="shared" ref="F5:F6" si="0">(E5-D5)*24*60*60</f>
        <v>3132.9999999999977</v>
      </c>
      <c r="G5" s="1">
        <v>1.133</v>
      </c>
      <c r="H5" s="11">
        <f t="shared" ref="H5:H6" si="1">F5/G5</f>
        <v>2765.2250661959379</v>
      </c>
      <c r="I5" s="1">
        <v>1</v>
      </c>
      <c r="J5" s="1"/>
      <c r="K5" s="11">
        <f t="shared" ref="K5:K6" si="2">H5</f>
        <v>2765.2250661959379</v>
      </c>
      <c r="L5" s="1"/>
    </row>
    <row r="6" spans="1:12">
      <c r="A6" s="14" t="s">
        <v>37</v>
      </c>
      <c r="B6" s="14" t="s">
        <v>19</v>
      </c>
      <c r="C6" s="2"/>
      <c r="D6" s="12">
        <v>0.625</v>
      </c>
      <c r="E6" s="12">
        <v>0.66268518518518515</v>
      </c>
      <c r="F6" s="11">
        <f t="shared" si="0"/>
        <v>3255.9999999999973</v>
      </c>
      <c r="G6" s="1">
        <v>1.097</v>
      </c>
      <c r="H6" s="11">
        <f t="shared" si="1"/>
        <v>2968.0948040109365</v>
      </c>
      <c r="I6" s="1">
        <v>3</v>
      </c>
      <c r="J6" s="1"/>
      <c r="K6" s="11">
        <f t="shared" si="2"/>
        <v>2968.0948040109365</v>
      </c>
      <c r="L6" s="1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2" type="noConversion"/>
  <pageMargins left="0.75000000000000011" right="0.75000000000000011" top="1" bottom="1" header="0.5" footer="0.5"/>
  <pageSetup paperSize="9" scale="85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6"/>
  <sheetViews>
    <sheetView view="pageLayout" workbookViewId="0">
      <selection activeCell="G4" sqref="G4:G6"/>
    </sheetView>
  </sheetViews>
  <sheetFormatPr baseColWidth="10" defaultColWidth="11" defaultRowHeight="13"/>
  <cols>
    <col min="1" max="5" width="11" style="13"/>
    <col min="6" max="6" width="12.140625" style="13" customWidth="1"/>
    <col min="7" max="10" width="11" style="13"/>
    <col min="11" max="11" width="11.85546875" style="13" customWidth="1"/>
    <col min="12" max="16384" width="11" style="13"/>
  </cols>
  <sheetData>
    <row r="1" spans="1:12" ht="18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>
      <c r="A2" s="21" t="s">
        <v>24</v>
      </c>
      <c r="B2" s="21"/>
      <c r="C2" s="22" t="s">
        <v>38</v>
      </c>
      <c r="D2" s="23"/>
      <c r="E2" s="22" t="s">
        <v>13</v>
      </c>
      <c r="F2" s="23"/>
      <c r="G2" s="22" t="s">
        <v>42</v>
      </c>
      <c r="H2" s="23"/>
      <c r="I2" s="22" t="s">
        <v>44</v>
      </c>
      <c r="J2" s="23"/>
      <c r="K2" s="22" t="s">
        <v>40</v>
      </c>
      <c r="L2" s="23"/>
    </row>
    <row r="3" spans="1:12" ht="39">
      <c r="A3" s="5" t="s">
        <v>15</v>
      </c>
      <c r="B3" s="5" t="s">
        <v>29</v>
      </c>
      <c r="C3" s="5" t="s">
        <v>30</v>
      </c>
      <c r="D3" s="6" t="s">
        <v>16</v>
      </c>
      <c r="E3" s="6" t="s">
        <v>17</v>
      </c>
      <c r="F3" s="7" t="s">
        <v>18</v>
      </c>
      <c r="G3" s="8" t="s">
        <v>31</v>
      </c>
      <c r="H3" s="7" t="s">
        <v>32</v>
      </c>
      <c r="I3" s="9" t="s">
        <v>33</v>
      </c>
      <c r="J3" s="8" t="s">
        <v>34</v>
      </c>
      <c r="K3" s="7" t="s">
        <v>32</v>
      </c>
      <c r="L3" s="9" t="s">
        <v>35</v>
      </c>
    </row>
    <row r="4" spans="1:12">
      <c r="A4" s="10" t="s">
        <v>21</v>
      </c>
      <c r="B4" s="15" t="s">
        <v>45</v>
      </c>
      <c r="C4" s="10" t="s">
        <v>20</v>
      </c>
      <c r="D4" s="12">
        <v>0.66666666666666663</v>
      </c>
      <c r="E4" s="12">
        <v>0.68483796296296295</v>
      </c>
      <c r="F4" s="11">
        <f>(E4-D4)*24*60*60</f>
        <v>1570.0000000000025</v>
      </c>
      <c r="G4" s="1">
        <v>1.133</v>
      </c>
      <c r="H4" s="11">
        <f>F4/G4</f>
        <v>1385.7016769638151</v>
      </c>
      <c r="I4" s="1">
        <v>2</v>
      </c>
      <c r="J4" s="1"/>
      <c r="K4" s="11">
        <f>H4</f>
        <v>1385.7016769638151</v>
      </c>
      <c r="L4" s="1"/>
    </row>
    <row r="5" spans="1:12">
      <c r="A5" s="10" t="s">
        <v>22</v>
      </c>
      <c r="B5" s="10" t="s">
        <v>23</v>
      </c>
      <c r="C5" s="15" t="s">
        <v>41</v>
      </c>
      <c r="D5" s="12">
        <v>0.66666666666666663</v>
      </c>
      <c r="E5" s="12">
        <v>0.68434027777777784</v>
      </c>
      <c r="F5" s="11">
        <f t="shared" ref="F5:F6" si="0">(E5-D5)*24*60*60</f>
        <v>1527.0000000000084</v>
      </c>
      <c r="G5" s="1">
        <v>1.133</v>
      </c>
      <c r="H5" s="11">
        <f t="shared" ref="H5:H6" si="1">F5/G5</f>
        <v>1347.7493380406077</v>
      </c>
      <c r="I5" s="1">
        <v>1</v>
      </c>
      <c r="J5" s="1"/>
      <c r="K5" s="11">
        <f t="shared" ref="K5:K6" si="2">H5</f>
        <v>1347.7493380406077</v>
      </c>
      <c r="L5" s="1"/>
    </row>
    <row r="6" spans="1:12">
      <c r="A6" s="14" t="s">
        <v>37</v>
      </c>
      <c r="B6" s="14" t="s">
        <v>19</v>
      </c>
      <c r="C6" s="10"/>
      <c r="D6" s="12">
        <v>0.66666666666666663</v>
      </c>
      <c r="E6" s="12">
        <v>0.68449074074074068</v>
      </c>
      <c r="F6" s="11">
        <f t="shared" si="0"/>
        <v>1539.9999999999977</v>
      </c>
      <c r="G6" s="1">
        <v>1.097</v>
      </c>
      <c r="H6" s="11">
        <f t="shared" si="1"/>
        <v>1403.8286235186854</v>
      </c>
      <c r="I6" s="1">
        <v>3</v>
      </c>
      <c r="J6" s="1"/>
      <c r="K6" s="11">
        <f t="shared" si="2"/>
        <v>1403.8286235186854</v>
      </c>
      <c r="L6" s="1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2" type="noConversion"/>
  <pageMargins left="0.75000000000000011" right="0.75000000000000011" top="1" bottom="1" header="0.5" footer="0.5"/>
  <pageSetup paperSize="9" scale="85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12"/>
  <sheetViews>
    <sheetView tabSelected="1" view="pageLayout" workbookViewId="0">
      <selection activeCell="C13" sqref="C13"/>
    </sheetView>
  </sheetViews>
  <sheetFormatPr baseColWidth="10" defaultColWidth="11" defaultRowHeight="13"/>
  <cols>
    <col min="1" max="16384" width="11" style="18"/>
  </cols>
  <sheetData>
    <row r="1" spans="1:12" ht="16">
      <c r="A1" s="24" t="s">
        <v>0</v>
      </c>
      <c r="B1" s="24"/>
      <c r="C1" s="16" t="s">
        <v>36</v>
      </c>
      <c r="D1" s="16" t="s">
        <v>1</v>
      </c>
      <c r="E1" s="24"/>
      <c r="F1" s="24"/>
      <c r="G1" s="24"/>
      <c r="H1" s="17">
        <v>2017</v>
      </c>
    </row>
    <row r="3" spans="1:12">
      <c r="A3" s="17" t="s">
        <v>26</v>
      </c>
      <c r="B3" s="17" t="s">
        <v>25</v>
      </c>
      <c r="C3" s="17" t="s">
        <v>2</v>
      </c>
      <c r="D3" s="19" t="s">
        <v>1</v>
      </c>
      <c r="E3" s="19" t="s">
        <v>1</v>
      </c>
      <c r="F3" s="19" t="s">
        <v>1</v>
      </c>
      <c r="G3" s="19" t="s">
        <v>1</v>
      </c>
      <c r="H3" s="17" t="s">
        <v>3</v>
      </c>
      <c r="I3" s="17" t="s">
        <v>4</v>
      </c>
      <c r="J3" s="17" t="s">
        <v>5</v>
      </c>
      <c r="K3" s="17" t="s">
        <v>3</v>
      </c>
      <c r="L3" s="17" t="s">
        <v>6</v>
      </c>
    </row>
    <row r="4" spans="1:12">
      <c r="A4" s="17"/>
      <c r="B4" s="17"/>
      <c r="C4" s="17"/>
      <c r="D4" s="17" t="s">
        <v>7</v>
      </c>
      <c r="E4" s="17" t="s">
        <v>8</v>
      </c>
      <c r="F4" s="17" t="s">
        <v>9</v>
      </c>
      <c r="G4" s="17" t="s">
        <v>10</v>
      </c>
    </row>
    <row r="6" spans="1:12">
      <c r="D6" s="17" t="s">
        <v>11</v>
      </c>
      <c r="E6" s="17" t="s">
        <v>11</v>
      </c>
      <c r="F6" s="17" t="s">
        <v>11</v>
      </c>
      <c r="G6" s="17" t="s">
        <v>11</v>
      </c>
      <c r="I6" s="17" t="s">
        <v>11</v>
      </c>
    </row>
    <row r="7" spans="1:12">
      <c r="D7" s="18">
        <v>3</v>
      </c>
      <c r="E7" s="18">
        <v>3</v>
      </c>
      <c r="J7" s="18" t="s">
        <v>1</v>
      </c>
    </row>
    <row r="9" spans="1:12">
      <c r="A9" s="18">
        <v>13866</v>
      </c>
      <c r="B9" s="18" t="s">
        <v>28</v>
      </c>
      <c r="C9" s="18" t="s">
        <v>23</v>
      </c>
      <c r="D9" s="18">
        <v>1</v>
      </c>
      <c r="E9" s="18">
        <v>1</v>
      </c>
      <c r="H9" s="18">
        <f>SUM(D9:G9)</f>
        <v>2</v>
      </c>
      <c r="K9" s="18">
        <f>H9-J9</f>
        <v>2</v>
      </c>
      <c r="L9" s="18">
        <v>1</v>
      </c>
    </row>
    <row r="10" spans="1:12">
      <c r="A10" s="18">
        <v>13958</v>
      </c>
      <c r="B10" s="18" t="s">
        <v>28</v>
      </c>
      <c r="C10" s="18" t="s">
        <v>20</v>
      </c>
      <c r="D10" s="18">
        <v>2</v>
      </c>
      <c r="E10" s="18">
        <v>4</v>
      </c>
      <c r="H10" s="18">
        <f t="shared" ref="H10:H12" si="0">SUM(D10:G10)</f>
        <v>6</v>
      </c>
      <c r="K10" s="18">
        <f t="shared" ref="K10:K12" si="1">H10-J10</f>
        <v>6</v>
      </c>
      <c r="L10" s="18">
        <v>4</v>
      </c>
    </row>
    <row r="11" spans="1:12">
      <c r="A11" s="18" t="s">
        <v>12</v>
      </c>
      <c r="B11" s="18" t="s">
        <v>27</v>
      </c>
      <c r="C11" s="18" t="s">
        <v>19</v>
      </c>
      <c r="D11" s="18">
        <v>3</v>
      </c>
      <c r="E11" s="18">
        <v>3</v>
      </c>
      <c r="H11" s="18">
        <f t="shared" si="0"/>
        <v>6</v>
      </c>
      <c r="K11" s="18">
        <f t="shared" si="1"/>
        <v>6</v>
      </c>
      <c r="L11" s="18">
        <v>4</v>
      </c>
    </row>
    <row r="12" spans="1:12">
      <c r="A12" s="18">
        <v>13958</v>
      </c>
      <c r="B12" s="18" t="s">
        <v>28</v>
      </c>
      <c r="C12" s="18" t="s">
        <v>45</v>
      </c>
      <c r="D12" s="18">
        <v>4</v>
      </c>
      <c r="E12" s="18">
        <v>2</v>
      </c>
      <c r="H12" s="18">
        <f t="shared" si="0"/>
        <v>6</v>
      </c>
      <c r="K12" s="18">
        <f t="shared" si="1"/>
        <v>6</v>
      </c>
      <c r="L12" s="18">
        <v>4</v>
      </c>
    </row>
  </sheetData>
  <mergeCells count="2">
    <mergeCell ref="A1:B1"/>
    <mergeCell ref="E1:G1"/>
  </mergeCells>
  <phoneticPr fontId="2" type="noConversion"/>
  <pageMargins left="0.75000000000000011" right="0.75000000000000011" top="1" bottom="1" header="0.5" footer="0.5"/>
  <pageSetup paperSize="9" scale="79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0"/>
  <sheetViews>
    <sheetView workbookViewId="0">
      <selection activeCell="A3" sqref="A1:XFD3"/>
    </sheetView>
  </sheetViews>
  <sheetFormatPr baseColWidth="10" defaultColWidth="8.7109375" defaultRowHeight="13"/>
  <cols>
    <col min="1" max="1" width="12.42578125" bestFit="1" customWidth="1"/>
  </cols>
  <sheetData>
    <row r="1" spans="1:2">
      <c r="A1" s="13">
        <v>505</v>
      </c>
      <c r="B1">
        <v>906</v>
      </c>
    </row>
    <row r="2" spans="1:2">
      <c r="A2" s="13" t="s">
        <v>49</v>
      </c>
      <c r="B2">
        <v>1.143</v>
      </c>
    </row>
    <row r="3" spans="1:2">
      <c r="A3" s="13" t="s">
        <v>28</v>
      </c>
      <c r="B3">
        <v>1.133</v>
      </c>
    </row>
    <row r="4" spans="1:2">
      <c r="A4" s="13" t="s">
        <v>27</v>
      </c>
      <c r="B4">
        <v>1.097</v>
      </c>
    </row>
    <row r="5" spans="1:2">
      <c r="A5" s="13" t="s">
        <v>47</v>
      </c>
      <c r="B5">
        <v>1.0649999999999999</v>
      </c>
    </row>
    <row r="6" spans="1:2">
      <c r="A6" s="13" t="s">
        <v>50</v>
      </c>
      <c r="B6">
        <v>1.01</v>
      </c>
    </row>
    <row r="7" spans="1:2">
      <c r="A7" s="13" t="s">
        <v>51</v>
      </c>
      <c r="B7">
        <v>1.369</v>
      </c>
    </row>
    <row r="8" spans="1:2">
      <c r="A8" s="13" t="s">
        <v>48</v>
      </c>
      <c r="B8">
        <v>1.1040000000000001</v>
      </c>
    </row>
    <row r="9" spans="1:2">
      <c r="A9" s="13" t="s">
        <v>46</v>
      </c>
      <c r="B9">
        <v>1.165</v>
      </c>
    </row>
    <row r="10" spans="1:2">
      <c r="A10" s="13" t="s">
        <v>52</v>
      </c>
      <c r="B10">
        <v>1.1279999999999999</v>
      </c>
    </row>
  </sheetData>
  <sortState ref="A5:A22">
    <sortCondition ref="A5:A22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Summary</vt:lpstr>
      <vt:lpstr>PY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2017-04-20T13:10:30Z</cp:lastPrinted>
  <dcterms:created xsi:type="dcterms:W3CDTF">2011-03-28T17:05:43Z</dcterms:created>
  <dcterms:modified xsi:type="dcterms:W3CDTF">2017-04-20T13:10:57Z</dcterms:modified>
</cp:coreProperties>
</file>