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<sst xmlns="http://schemas.openxmlformats.org/spreadsheetml/2006/main" count="160" uniqueCount="74">
  <si>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</si>
  <si>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</si>
  <si>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</si>
  <si>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</si>
  <si>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</si>
  <si>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</si>
  <si>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</si>
  <si>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4" type="noConversion"/>
  </si>
  <si>
    <t>START TIME</t>
    <phoneticPr fontId="4" type="noConversion"/>
  </si>
  <si>
    <t>ELAPSED TIME (SECONDS)</t>
    <phoneticPr fontId="4" type="noConversion"/>
  </si>
  <si>
    <t>WIND DIRECTION:</t>
    <phoneticPr fontId="4" type="noConversion"/>
  </si>
  <si>
    <t>COURSE:</t>
    <phoneticPr fontId="4" type="noConversion"/>
  </si>
  <si>
    <t>BOAT NO: CLASS</t>
    <phoneticPr fontId="4" type="noConversion"/>
  </si>
  <si>
    <t>TOLLESBURY SAILING CLUB DINGHY RACING RESULTS</t>
    <phoneticPr fontId="4" type="noConversion"/>
  </si>
  <si>
    <t>DATE: 13/7/16</t>
    <phoneticPr fontId="4" type="noConversion"/>
  </si>
  <si>
    <t>WIND STRENGTH: 1/2</t>
    <phoneticPr fontId="4" type="noConversion"/>
  </si>
  <si>
    <t>RACE: Evening Pts 3</t>
    <phoneticPr fontId="4" type="noConversion"/>
  </si>
  <si>
    <t>OOD: George</t>
    <phoneticPr fontId="4" type="noConversion"/>
  </si>
  <si>
    <t>OK 1840</t>
    <phoneticPr fontId="4" type="noConversion"/>
  </si>
  <si>
    <t>Andy Hobden</t>
    <phoneticPr fontId="4" type="noConversion"/>
  </si>
  <si>
    <t>GP 11020</t>
    <phoneticPr fontId="4" type="noConversion"/>
  </si>
  <si>
    <t>Rik Alewijnse</t>
    <phoneticPr fontId="4" type="noConversion"/>
  </si>
  <si>
    <t>Sarah Alewijnse</t>
    <phoneticPr fontId="4" type="noConversion"/>
  </si>
  <si>
    <t>GP 13866</t>
    <phoneticPr fontId="4" type="noConversion"/>
  </si>
  <si>
    <t>Roger Palmer</t>
    <phoneticPr fontId="4" type="noConversion"/>
  </si>
  <si>
    <t>Lsr 113983</t>
    <phoneticPr fontId="4" type="noConversion"/>
  </si>
  <si>
    <t>John Carter</t>
    <phoneticPr fontId="4" type="noConversion"/>
  </si>
  <si>
    <t>TOLLESBURY SAILING CLUB DINGHY RACING RESULTS</t>
  </si>
  <si>
    <t>DATE: 29/7/16</t>
  </si>
  <si>
    <t>WIND STRENGTH: 3-4</t>
  </si>
  <si>
    <t>WIND DIRECTION: SW</t>
  </si>
  <si>
    <t>RACE: Evening Pts 4</t>
  </si>
  <si>
    <t>COURSE:</t>
  </si>
  <si>
    <t>OOD:Andy B/Rik</t>
  </si>
  <si>
    <t>BOAT NO: CLASS</t>
  </si>
  <si>
    <t>START TIME</t>
  </si>
  <si>
    <t>FINISH TIME</t>
  </si>
  <si>
    <t>ELAPSED TIME (SECONDS)</t>
  </si>
  <si>
    <t>GP</t>
  </si>
  <si>
    <t>George Rogers</t>
  </si>
  <si>
    <t>Jilly Wilkinson</t>
  </si>
  <si>
    <t>OK</t>
  </si>
  <si>
    <t>Andy Hobden</t>
  </si>
  <si>
    <t>Ed Coates</t>
  </si>
  <si>
    <t>DATE: 12/8/16</t>
  </si>
  <si>
    <t>RACE:Evening Pts 5</t>
  </si>
  <si>
    <t>OOD: Rik/Andy B</t>
  </si>
  <si>
    <t>Solo 3722</t>
  </si>
  <si>
    <t>Ron Laurie</t>
  </si>
  <si>
    <t>GP 1365</t>
  </si>
  <si>
    <t>Byng</t>
  </si>
  <si>
    <t>GP 13939</t>
  </si>
  <si>
    <t>DNF</t>
  </si>
  <si>
    <t xml:space="preserve"> </t>
  </si>
  <si>
    <t>TROPHY NAME:</t>
  </si>
  <si>
    <t xml:space="preserve"> EVENING PTS</t>
  </si>
  <si>
    <t>Boat No</t>
  </si>
  <si>
    <t>Class</t>
  </si>
  <si>
    <t>Helm</t>
  </si>
  <si>
    <t>Pts Total</t>
  </si>
  <si>
    <t>Series</t>
  </si>
  <si>
    <t>Less Discards</t>
  </si>
  <si>
    <t>Position</t>
  </si>
  <si>
    <t>Race 1</t>
  </si>
  <si>
    <t>Race 2</t>
  </si>
  <si>
    <t>Starters</t>
  </si>
  <si>
    <t>Abandoned</t>
  </si>
  <si>
    <t>GP 14</t>
  </si>
  <si>
    <t>Rik Alewijnse</t>
  </si>
  <si>
    <t>Roger Palmer</t>
  </si>
  <si>
    <t>Laser</t>
  </si>
  <si>
    <t>John Carter</t>
  </si>
  <si>
    <t>GP14</t>
  </si>
  <si>
    <t>Solo</t>
  </si>
</sst>
</file>

<file path=xl/styles.xml><?xml version="1.0" encoding="utf-8"?>
<styleSheet xmlns="http://schemas.openxmlformats.org/spreadsheetml/2006/main">
  <numFmts count="6">
    <numFmt numFmtId="164" formatCode="h:mm:ss"/>
    <numFmt numFmtId="165" formatCode="0.000"/>
    <numFmt numFmtId="166" formatCode="@"/>
    <numFmt numFmtId="167" formatCode="0"/>
    <numFmt numFmtId="168" formatCode="hh:mm:ss"/>
    <numFmt numFmtId="169" formatCode="dd\-mmm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3" fillId="0" borderId="2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/>
    </xf>
    <xf numFmtId="166" fontId="5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/>
    <xf numFmtId="0" fontId="1" fillId="0" borderId="0" xfId="0" applyFont="1"/>
    <xf numFmtId="169" fontId="1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opLeftCell="B1" zoomScale="125" workbookViewId="0">
      <selection activeCell="I6" sqref="I6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2" customFormat="1" ht="28" customHeight="1">
      <c r="A2" s="29" t="s">
        <v>14</v>
      </c>
      <c r="B2" s="26"/>
      <c r="C2" s="26" t="s">
        <v>15</v>
      </c>
      <c r="D2" s="26"/>
      <c r="E2" s="26" t="s">
        <v>10</v>
      </c>
      <c r="F2" s="26"/>
      <c r="G2" s="26" t="s">
        <v>16</v>
      </c>
      <c r="H2" s="26"/>
      <c r="I2" s="26" t="s">
        <v>11</v>
      </c>
      <c r="J2" s="26"/>
      <c r="K2" s="26" t="s">
        <v>17</v>
      </c>
      <c r="L2" s="26"/>
    </row>
    <row r="3" spans="1:12" s="5" customFormat="1" ht="39">
      <c r="A3" s="13" t="s">
        <v>12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18</v>
      </c>
      <c r="B4" s="6" t="s">
        <v>19</v>
      </c>
      <c r="C4" s="6"/>
      <c r="D4" s="7">
        <v>0.79166666666666663</v>
      </c>
      <c r="E4" s="7">
        <v>0.83004629629629623</v>
      </c>
      <c r="F4" s="8">
        <f>(HOUR(E4-D4)*60*60)+(MINUTE(E4-D4)*60)+SECOND(E4-D4)</f>
        <v>3316</v>
      </c>
      <c r="G4" s="9">
        <v>1.103</v>
      </c>
      <c r="H4" s="8">
        <f>(F4/(IF(G4, G4, 1)))</f>
        <v>3006.3463281958298</v>
      </c>
      <c r="I4" s="10">
        <v>1</v>
      </c>
      <c r="J4" s="9">
        <v>1.135</v>
      </c>
      <c r="K4" s="8">
        <f>(F4/(IF(J4, J4, 1)))</f>
        <v>2921.5859030837005</v>
      </c>
      <c r="L4" s="10"/>
    </row>
    <row r="5" spans="1:12">
      <c r="A5" s="6" t="s">
        <v>20</v>
      </c>
      <c r="B5" s="6" t="s">
        <v>21</v>
      </c>
      <c r="C5" s="6" t="s">
        <v>22</v>
      </c>
      <c r="D5" s="11">
        <v>0.79166666666666663</v>
      </c>
      <c r="E5" s="11">
        <v>0.84057870370370369</v>
      </c>
      <c r="F5" s="8">
        <f t="shared" ref="F5:F43" si="0">(HOUR(E5-D5)*60*60)+(MINUTE(E5-D5)*60)+SECOND(E5-D5)</f>
        <v>4226</v>
      </c>
      <c r="G5" s="10">
        <v>1.131</v>
      </c>
      <c r="H5" s="8">
        <f t="shared" ref="H5:H43" si="1">(F5/(IF(G5, G5, 1)))</f>
        <v>3736.5163572060123</v>
      </c>
      <c r="I5" s="10">
        <v>4</v>
      </c>
      <c r="J5" s="10"/>
      <c r="K5" s="8">
        <f t="shared" ref="K5:K43" si="2">(F5/(IF(J5, J5, 1)))</f>
        <v>4226</v>
      </c>
      <c r="L5" s="10"/>
    </row>
    <row r="6" spans="1:12">
      <c r="A6" s="6" t="s">
        <v>23</v>
      </c>
      <c r="B6" s="6" t="s">
        <v>24</v>
      </c>
      <c r="C6" s="6"/>
      <c r="D6" s="11">
        <v>0.79166666666666663</v>
      </c>
      <c r="E6" s="11">
        <v>0.83929398148148149</v>
      </c>
      <c r="F6" s="8">
        <f t="shared" si="0"/>
        <v>4115</v>
      </c>
      <c r="G6" s="10">
        <v>1.131</v>
      </c>
      <c r="H6" s="8">
        <f t="shared" si="1"/>
        <v>3638.3731211317418</v>
      </c>
      <c r="I6" s="10">
        <v>3</v>
      </c>
      <c r="J6" s="10"/>
      <c r="K6" s="8">
        <f t="shared" si="2"/>
        <v>4115</v>
      </c>
      <c r="L6" s="10"/>
    </row>
    <row r="7" spans="1:12">
      <c r="A7" s="6" t="s">
        <v>25</v>
      </c>
      <c r="B7" s="6" t="s">
        <v>26</v>
      </c>
      <c r="C7" s="6"/>
      <c r="D7" s="11">
        <v>0.79166666666666663</v>
      </c>
      <c r="E7" s="11">
        <v>0.83596064814814808</v>
      </c>
      <c r="F7" s="8">
        <f t="shared" si="0"/>
        <v>3827</v>
      </c>
      <c r="G7" s="10">
        <v>1.095</v>
      </c>
      <c r="H7" s="8">
        <f t="shared" si="1"/>
        <v>3494.9771689497716</v>
      </c>
      <c r="I7" s="10">
        <v>2</v>
      </c>
      <c r="J7" s="10"/>
      <c r="K7" s="8">
        <f t="shared" si="2"/>
        <v>3827</v>
      </c>
      <c r="L7" s="10"/>
    </row>
    <row r="8" spans="1:12">
      <c r="A8" s="6"/>
      <c r="B8" s="6"/>
      <c r="C8" s="6"/>
      <c r="D8" s="10"/>
      <c r="E8" s="10"/>
      <c r="F8" s="8">
        <f t="shared" si="0"/>
        <v>0</v>
      </c>
      <c r="G8" s="10"/>
      <c r="H8" s="8">
        <f t="shared" si="1"/>
        <v>0</v>
      </c>
      <c r="I8" s="10"/>
      <c r="J8" s="10"/>
      <c r="K8" s="8">
        <f t="shared" si="2"/>
        <v>0</v>
      </c>
      <c r="L8" s="10"/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4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"/>
  <sheetViews>
    <sheetView view="pageLayout" workbookViewId="0">
      <selection activeCell="J13" sqref="J13"/>
    </sheetView>
  </sheetViews>
  <sheetFormatPr baseColWidth="10" defaultRowHeight="13"/>
  <sheetData>
    <row r="1" spans="1:12" ht="18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31" t="s">
        <v>28</v>
      </c>
      <c r="B2" s="31"/>
      <c r="C2" s="32" t="s">
        <v>29</v>
      </c>
      <c r="D2" s="32"/>
      <c r="E2" s="32" t="s">
        <v>30</v>
      </c>
      <c r="F2" s="32"/>
      <c r="G2" s="32" t="s">
        <v>31</v>
      </c>
      <c r="H2" s="32"/>
      <c r="I2" s="32" t="s">
        <v>32</v>
      </c>
      <c r="J2" s="32"/>
      <c r="K2" s="32" t="s">
        <v>33</v>
      </c>
      <c r="L2" s="32"/>
    </row>
    <row r="3" spans="1:12" ht="39">
      <c r="A3" s="18" t="s">
        <v>34</v>
      </c>
      <c r="B3" s="18" t="s">
        <v>0</v>
      </c>
      <c r="C3" s="18" t="s">
        <v>1</v>
      </c>
      <c r="D3" s="19" t="s">
        <v>35</v>
      </c>
      <c r="E3" s="19" t="s">
        <v>36</v>
      </c>
      <c r="F3" s="20" t="s">
        <v>37</v>
      </c>
      <c r="G3" s="21" t="s">
        <v>2</v>
      </c>
      <c r="H3" s="20" t="s">
        <v>3</v>
      </c>
      <c r="I3" s="22" t="s">
        <v>4</v>
      </c>
      <c r="J3" s="21" t="s">
        <v>5</v>
      </c>
      <c r="K3" s="20" t="s">
        <v>3</v>
      </c>
      <c r="L3" s="22" t="s">
        <v>6</v>
      </c>
    </row>
    <row r="4" spans="1:12">
      <c r="A4" s="23" t="s">
        <v>38</v>
      </c>
      <c r="B4" s="23" t="s">
        <v>39</v>
      </c>
      <c r="C4" s="23" t="s">
        <v>40</v>
      </c>
      <c r="D4" s="7">
        <v>0.79166666666666696</v>
      </c>
      <c r="E4" s="7">
        <v>0.814849537037037</v>
      </c>
      <c r="F4" s="24">
        <v>2003</v>
      </c>
      <c r="G4" s="9">
        <v>1.131</v>
      </c>
      <c r="H4" s="24">
        <v>1770.9991158267021</v>
      </c>
      <c r="I4" s="10">
        <v>1</v>
      </c>
      <c r="J4" s="9">
        <v>1.135</v>
      </c>
      <c r="K4" s="24">
        <v>1764.757709251101</v>
      </c>
      <c r="L4" s="10"/>
    </row>
    <row r="5" spans="1:12">
      <c r="A5" s="23" t="s">
        <v>41</v>
      </c>
      <c r="B5" s="23" t="s">
        <v>42</v>
      </c>
      <c r="C5" s="23"/>
      <c r="D5" s="25">
        <v>0.79166666666666696</v>
      </c>
      <c r="E5" s="25">
        <v>0.81510416666666696</v>
      </c>
      <c r="F5" s="24">
        <v>2025</v>
      </c>
      <c r="G5" s="10">
        <v>1.103</v>
      </c>
      <c r="H5" s="24">
        <v>1835.9020852221222</v>
      </c>
      <c r="I5" s="10">
        <v>2</v>
      </c>
      <c r="J5" s="10"/>
      <c r="K5" s="24">
        <v>2025</v>
      </c>
      <c r="L5" s="10"/>
    </row>
    <row r="6" spans="1:12">
      <c r="A6" s="23" t="s">
        <v>38</v>
      </c>
      <c r="B6" s="23" t="s">
        <v>43</v>
      </c>
      <c r="C6" s="23"/>
      <c r="D6" s="25">
        <v>0.79166666666666696</v>
      </c>
      <c r="E6" s="25">
        <v>0.81974537037036999</v>
      </c>
      <c r="F6" s="24">
        <v>2426</v>
      </c>
      <c r="G6" s="10">
        <v>1.131</v>
      </c>
      <c r="H6" s="24">
        <v>2145.0044208664899</v>
      </c>
      <c r="I6" s="10">
        <v>3</v>
      </c>
      <c r="J6" s="10"/>
      <c r="K6" s="24">
        <v>2426</v>
      </c>
      <c r="L6" s="10"/>
    </row>
  </sheetData>
  <sheetCalcPr fullCalcOnLoad="1"/>
  <mergeCells count="7">
    <mergeCell ref="A1:L1"/>
    <mergeCell ref="A2:B2"/>
    <mergeCell ref="C2:D2"/>
    <mergeCell ref="E2:F2"/>
    <mergeCell ref="G2:H2"/>
    <mergeCell ref="I2:J2"/>
    <mergeCell ref="K2:L2"/>
  </mergeCells>
  <phoneticPr fontId="4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8"/>
  <sheetViews>
    <sheetView view="pageLayout" workbookViewId="0">
      <selection activeCell="F22" sqref="F22"/>
    </sheetView>
  </sheetViews>
  <sheetFormatPr baseColWidth="10" defaultRowHeight="13"/>
  <sheetData>
    <row r="1" spans="1:12" ht="18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38" t="s">
        <v>44</v>
      </c>
      <c r="B2" s="38"/>
      <c r="C2" s="39" t="s">
        <v>29</v>
      </c>
      <c r="D2" s="39"/>
      <c r="E2" s="39" t="s">
        <v>30</v>
      </c>
      <c r="F2" s="39"/>
      <c r="G2" s="39" t="s">
        <v>45</v>
      </c>
      <c r="H2" s="39"/>
      <c r="I2" s="39" t="s">
        <v>32</v>
      </c>
      <c r="J2" s="39"/>
      <c r="K2" s="39" t="s">
        <v>46</v>
      </c>
      <c r="L2" s="39"/>
    </row>
    <row r="3" spans="1:12" ht="39">
      <c r="A3" s="33" t="s">
        <v>34</v>
      </c>
      <c r="B3" s="33" t="s">
        <v>0</v>
      </c>
      <c r="C3" s="33" t="s">
        <v>1</v>
      </c>
      <c r="D3" s="34" t="s">
        <v>35</v>
      </c>
      <c r="E3" s="34" t="s">
        <v>36</v>
      </c>
      <c r="F3" s="35" t="s">
        <v>37</v>
      </c>
      <c r="G3" s="36" t="s">
        <v>2</v>
      </c>
      <c r="H3" s="35" t="s">
        <v>3</v>
      </c>
      <c r="I3" s="37" t="s">
        <v>4</v>
      </c>
      <c r="J3" s="36" t="s">
        <v>5</v>
      </c>
      <c r="K3" s="35" t="s">
        <v>3</v>
      </c>
      <c r="L3" s="37" t="s">
        <v>6</v>
      </c>
    </row>
    <row r="4" spans="1:12">
      <c r="A4" s="23" t="s">
        <v>47</v>
      </c>
      <c r="B4" s="23" t="s">
        <v>48</v>
      </c>
      <c r="C4" s="23"/>
      <c r="D4" s="7">
        <v>0.79166666666666696</v>
      </c>
      <c r="E4" s="7">
        <v>0.82416666666666705</v>
      </c>
      <c r="F4" s="24">
        <v>2808</v>
      </c>
      <c r="G4" s="9">
        <v>1.1399999999999999</v>
      </c>
      <c r="H4" s="24">
        <v>2463.157894736843</v>
      </c>
      <c r="I4" s="10">
        <v>1</v>
      </c>
      <c r="J4" s="9">
        <v>1.135</v>
      </c>
      <c r="K4" s="24">
        <v>2474.0088105726868</v>
      </c>
      <c r="L4" s="10"/>
    </row>
    <row r="5" spans="1:12">
      <c r="A5" s="23" t="s">
        <v>49</v>
      </c>
      <c r="B5" s="23" t="s">
        <v>50</v>
      </c>
      <c r="C5" s="23"/>
      <c r="D5" s="25">
        <v>0.79166666666666696</v>
      </c>
      <c r="E5" s="25">
        <v>0.82467592592592598</v>
      </c>
      <c r="F5" s="24">
        <v>2852</v>
      </c>
      <c r="G5" s="10">
        <v>1.131</v>
      </c>
      <c r="H5" s="24">
        <v>2521.6622458001766</v>
      </c>
      <c r="I5" s="10">
        <v>2</v>
      </c>
      <c r="J5" s="10"/>
      <c r="K5" s="24">
        <v>2852</v>
      </c>
      <c r="L5" s="10"/>
    </row>
    <row r="6" spans="1:12">
      <c r="A6" s="23" t="s">
        <v>51</v>
      </c>
      <c r="B6" s="23" t="s">
        <v>39</v>
      </c>
      <c r="C6" s="23"/>
      <c r="D6" s="25">
        <v>0.79166666666666696</v>
      </c>
      <c r="E6" s="10" t="s">
        <v>52</v>
      </c>
      <c r="F6" s="24" t="e">
        <v>#VALUE!</v>
      </c>
      <c r="G6" s="10"/>
      <c r="H6" s="24" t="e">
        <v>#VALUE!</v>
      </c>
      <c r="I6" s="10" t="s">
        <v>53</v>
      </c>
      <c r="J6" s="10"/>
      <c r="K6" s="24" t="e">
        <v>#VALUE!</v>
      </c>
      <c r="L6" s="10"/>
    </row>
    <row r="7" spans="1:12">
      <c r="A7" s="23" t="s">
        <v>38</v>
      </c>
      <c r="B7" s="23" t="s">
        <v>43</v>
      </c>
      <c r="C7" s="23"/>
      <c r="D7" s="25">
        <v>0.79166666666666696</v>
      </c>
      <c r="E7" s="25">
        <v>0.82524305555555499</v>
      </c>
      <c r="F7" s="24">
        <v>2901</v>
      </c>
      <c r="G7" s="10">
        <v>1.131</v>
      </c>
      <c r="H7" s="24">
        <v>2564.9867374005298</v>
      </c>
      <c r="I7" s="10">
        <v>3</v>
      </c>
      <c r="J7" s="10"/>
      <c r="K7" s="24">
        <v>2901</v>
      </c>
      <c r="L7" s="10"/>
    </row>
    <row r="8" spans="1:12">
      <c r="A8" s="23"/>
      <c r="B8" s="23"/>
      <c r="C8" s="23"/>
      <c r="D8" s="10"/>
      <c r="E8" s="10"/>
      <c r="F8" s="24">
        <v>0</v>
      </c>
      <c r="G8" s="10"/>
      <c r="H8" s="24">
        <v>0</v>
      </c>
      <c r="I8" s="10"/>
      <c r="J8" s="10"/>
      <c r="K8" s="24">
        <v>0</v>
      </c>
      <c r="L8" s="10"/>
    </row>
  </sheetData>
  <sheetCalcPr fullCalcOnLoad="1"/>
  <mergeCells count="7">
    <mergeCell ref="A1:L1"/>
    <mergeCell ref="A2:B2"/>
    <mergeCell ref="C2:D2"/>
    <mergeCell ref="E2:F2"/>
    <mergeCell ref="G2:H2"/>
    <mergeCell ref="I2:J2"/>
    <mergeCell ref="K2:L2"/>
  </mergeCells>
  <phoneticPr fontId="4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16"/>
  <sheetViews>
    <sheetView tabSelected="1" view="pageLayout" workbookViewId="0">
      <selection activeCell="F31" sqref="F31"/>
    </sheetView>
  </sheetViews>
  <sheetFormatPr baseColWidth="10" defaultRowHeight="13"/>
  <sheetData>
    <row r="1" spans="1:13" ht="16">
      <c r="A1" s="43" t="s">
        <v>54</v>
      </c>
      <c r="B1" s="43"/>
      <c r="C1" s="40" t="s">
        <v>55</v>
      </c>
      <c r="D1" s="40" t="s">
        <v>53</v>
      </c>
      <c r="E1" s="43">
        <v>2016</v>
      </c>
      <c r="F1" s="43"/>
      <c r="G1" s="43"/>
      <c r="H1" s="41" t="s">
        <v>53</v>
      </c>
    </row>
    <row r="3" spans="1:13">
      <c r="A3" s="41" t="s">
        <v>56</v>
      </c>
      <c r="B3" s="41" t="s">
        <v>57</v>
      </c>
      <c r="C3" s="41" t="s">
        <v>58</v>
      </c>
      <c r="D3" s="42" t="s">
        <v>53</v>
      </c>
      <c r="E3" s="42" t="s">
        <v>53</v>
      </c>
      <c r="F3" s="42" t="s">
        <v>53</v>
      </c>
      <c r="G3" s="42" t="s">
        <v>53</v>
      </c>
      <c r="H3" s="42" t="s">
        <v>53</v>
      </c>
      <c r="I3" s="41" t="s">
        <v>59</v>
      </c>
      <c r="J3" s="41" t="s">
        <v>60</v>
      </c>
      <c r="K3" s="41" t="s">
        <v>61</v>
      </c>
      <c r="L3" s="41" t="s">
        <v>59</v>
      </c>
      <c r="M3" s="41" t="s">
        <v>62</v>
      </c>
    </row>
    <row r="4" spans="1:13">
      <c r="A4" s="41"/>
      <c r="B4" s="41"/>
      <c r="C4" s="41"/>
      <c r="D4" s="41" t="s">
        <v>63</v>
      </c>
      <c r="E4" s="41" t="s">
        <v>64</v>
      </c>
      <c r="F4" s="41" t="s">
        <v>63</v>
      </c>
      <c r="G4" s="41" t="s">
        <v>64</v>
      </c>
      <c r="H4" s="41" t="s">
        <v>63</v>
      </c>
    </row>
    <row r="6" spans="1:13">
      <c r="D6" s="41" t="s">
        <v>65</v>
      </c>
      <c r="E6" s="41" t="s">
        <v>65</v>
      </c>
      <c r="F6" s="41" t="s">
        <v>65</v>
      </c>
      <c r="G6" s="41" t="s">
        <v>65</v>
      </c>
      <c r="H6" s="41" t="s">
        <v>65</v>
      </c>
      <c r="J6" s="41" t="s">
        <v>65</v>
      </c>
    </row>
    <row r="7" spans="1:13">
      <c r="D7" t="s">
        <v>53</v>
      </c>
      <c r="E7" t="s">
        <v>53</v>
      </c>
      <c r="F7" t="s">
        <v>53</v>
      </c>
      <c r="G7" t="s">
        <v>53</v>
      </c>
      <c r="H7" t="s">
        <v>53</v>
      </c>
      <c r="J7">
        <v>8</v>
      </c>
      <c r="K7" t="s">
        <v>53</v>
      </c>
    </row>
    <row r="8" spans="1:13">
      <c r="D8" t="s">
        <v>66</v>
      </c>
      <c r="E8" t="s">
        <v>66</v>
      </c>
    </row>
    <row r="9" spans="1:13">
      <c r="A9">
        <v>1840</v>
      </c>
      <c r="B9" t="s">
        <v>41</v>
      </c>
      <c r="C9" t="s">
        <v>42</v>
      </c>
      <c r="D9" t="s">
        <v>53</v>
      </c>
      <c r="E9" t="s">
        <v>53</v>
      </c>
      <c r="F9">
        <v>1</v>
      </c>
      <c r="G9">
        <v>2</v>
      </c>
      <c r="H9">
        <v>10</v>
      </c>
      <c r="I9">
        <v>13</v>
      </c>
      <c r="J9" t="s">
        <v>53</v>
      </c>
      <c r="K9">
        <v>10</v>
      </c>
      <c r="L9">
        <v>3</v>
      </c>
      <c r="M9">
        <v>1</v>
      </c>
    </row>
    <row r="10" spans="1:13">
      <c r="A10">
        <v>11020</v>
      </c>
      <c r="B10" t="s">
        <v>67</v>
      </c>
      <c r="C10" t="s">
        <v>68</v>
      </c>
      <c r="D10" t="s">
        <v>53</v>
      </c>
      <c r="E10" t="s">
        <v>53</v>
      </c>
      <c r="F10">
        <v>4</v>
      </c>
      <c r="G10">
        <v>10</v>
      </c>
      <c r="H10">
        <v>10</v>
      </c>
      <c r="I10">
        <v>24</v>
      </c>
      <c r="J10" t="s">
        <v>53</v>
      </c>
      <c r="K10">
        <v>10</v>
      </c>
      <c r="L10">
        <v>14</v>
      </c>
      <c r="M10">
        <v>8</v>
      </c>
    </row>
    <row r="11" spans="1:13">
      <c r="A11">
        <v>13866</v>
      </c>
      <c r="B11" t="s">
        <v>67</v>
      </c>
      <c r="C11" t="s">
        <v>69</v>
      </c>
      <c r="D11" t="s">
        <v>53</v>
      </c>
      <c r="E11" t="s">
        <v>53</v>
      </c>
      <c r="F11">
        <v>3</v>
      </c>
      <c r="G11">
        <v>10</v>
      </c>
      <c r="H11">
        <v>10</v>
      </c>
      <c r="I11">
        <v>23</v>
      </c>
      <c r="J11" t="s">
        <v>53</v>
      </c>
      <c r="K11">
        <v>10</v>
      </c>
      <c r="L11">
        <v>13</v>
      </c>
      <c r="M11">
        <v>7</v>
      </c>
    </row>
    <row r="12" spans="1:13">
      <c r="A12">
        <v>113983</v>
      </c>
      <c r="B12" t="s">
        <v>70</v>
      </c>
      <c r="C12" t="s">
        <v>71</v>
      </c>
      <c r="D12" t="s">
        <v>53</v>
      </c>
      <c r="E12" t="s">
        <v>53</v>
      </c>
      <c r="F12">
        <v>2</v>
      </c>
      <c r="G12">
        <v>10</v>
      </c>
      <c r="H12">
        <v>10</v>
      </c>
      <c r="I12">
        <v>22</v>
      </c>
      <c r="J12" t="s">
        <v>53</v>
      </c>
      <c r="K12">
        <v>10</v>
      </c>
      <c r="L12">
        <v>12</v>
      </c>
      <c r="M12">
        <v>5</v>
      </c>
    </row>
    <row r="13" spans="1:13">
      <c r="A13" t="s">
        <v>53</v>
      </c>
      <c r="B13" t="s">
        <v>72</v>
      </c>
      <c r="C13" t="s">
        <v>39</v>
      </c>
      <c r="D13" t="s">
        <v>53</v>
      </c>
      <c r="E13" t="s">
        <v>53</v>
      </c>
      <c r="F13">
        <v>10</v>
      </c>
      <c r="G13">
        <v>1</v>
      </c>
      <c r="H13">
        <v>5</v>
      </c>
      <c r="I13">
        <v>16</v>
      </c>
      <c r="J13" t="s">
        <v>53</v>
      </c>
      <c r="K13">
        <v>10</v>
      </c>
      <c r="L13">
        <v>6</v>
      </c>
      <c r="M13">
        <v>3</v>
      </c>
    </row>
    <row r="14" spans="1:13">
      <c r="A14" t="s">
        <v>53</v>
      </c>
      <c r="B14" t="s">
        <v>67</v>
      </c>
      <c r="C14" t="s">
        <v>43</v>
      </c>
      <c r="D14" t="s">
        <v>53</v>
      </c>
      <c r="E14" t="s">
        <v>53</v>
      </c>
      <c r="F14">
        <v>10</v>
      </c>
      <c r="G14">
        <v>3</v>
      </c>
      <c r="H14">
        <v>3</v>
      </c>
      <c r="I14">
        <v>16</v>
      </c>
      <c r="J14" t="s">
        <v>53</v>
      </c>
      <c r="K14">
        <v>10</v>
      </c>
      <c r="L14">
        <v>6</v>
      </c>
      <c r="M14">
        <v>2</v>
      </c>
    </row>
    <row r="15" spans="1:13">
      <c r="A15">
        <v>3722</v>
      </c>
      <c r="B15" t="s">
        <v>73</v>
      </c>
      <c r="C15" t="s">
        <v>48</v>
      </c>
      <c r="D15" t="s">
        <v>53</v>
      </c>
      <c r="E15" t="s">
        <v>53</v>
      </c>
      <c r="F15">
        <v>10</v>
      </c>
      <c r="G15">
        <v>10</v>
      </c>
      <c r="H15">
        <v>1</v>
      </c>
      <c r="I15">
        <v>21</v>
      </c>
      <c r="J15" t="s">
        <v>53</v>
      </c>
      <c r="K15">
        <v>10</v>
      </c>
      <c r="L15">
        <v>11</v>
      </c>
      <c r="M15">
        <v>4</v>
      </c>
    </row>
    <row r="16" spans="1:13">
      <c r="A16">
        <v>1365</v>
      </c>
      <c r="B16" t="s">
        <v>67</v>
      </c>
      <c r="C16" t="s">
        <v>50</v>
      </c>
      <c r="D16" t="s">
        <v>53</v>
      </c>
      <c r="E16" t="s">
        <v>53</v>
      </c>
      <c r="F16">
        <v>10</v>
      </c>
      <c r="G16">
        <v>10</v>
      </c>
      <c r="H16">
        <v>2</v>
      </c>
      <c r="I16">
        <v>22</v>
      </c>
      <c r="K16">
        <v>10</v>
      </c>
      <c r="L16">
        <v>12</v>
      </c>
      <c r="M16">
        <v>5</v>
      </c>
    </row>
  </sheetData>
  <sheetCalcPr fullCalcOnLoad="1"/>
  <mergeCells count="2">
    <mergeCell ref="A1:B1"/>
    <mergeCell ref="E1:G1"/>
  </mergeCells>
  <phoneticPr fontId="4" type="noConversion"/>
  <pageMargins left="0.75000000000000011" right="0.75000000000000011" top="1" bottom="1" header="0.5" footer="0.5"/>
  <pageSetup paperSize="0" scale="75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2016-08-21T10:21:04Z</cp:lastPrinted>
  <dcterms:created xsi:type="dcterms:W3CDTF">2011-03-28T17:05:43Z</dcterms:created>
  <dcterms:modified xsi:type="dcterms:W3CDTF">2016-08-21T10:38:27Z</dcterms:modified>
</cp:coreProperties>
</file>