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19320" windowHeight="11760" tabRatio="500"/>
  </bookViews>
  <sheets>
    <sheet name="Overall" sheetId="7" r:id="rId1"/>
    <sheet name="3" sheetId="22" r:id="rId2"/>
    <sheet name="4" sheetId="33" r:id="rId3"/>
    <sheet name="5" sheetId="34" r:id="rId4"/>
    <sheet name="6" sheetId="35" r:id="rId5"/>
    <sheet name="7" sheetId="36" r:id="rId6"/>
    <sheet name="8" sheetId="37" r:id="rId7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7" i="22" l="1"/>
  <c r="I7" i="22" s="1"/>
  <c r="G4" i="22"/>
  <c r="I4" i="22"/>
  <c r="G5" i="22"/>
  <c r="I5" i="22"/>
  <c r="G6" i="22"/>
  <c r="I6" i="22"/>
  <c r="G27" i="22"/>
  <c r="L27" i="22"/>
  <c r="G26" i="22"/>
  <c r="I26" i="22" s="1"/>
  <c r="L26" i="22"/>
  <c r="G25" i="22"/>
  <c r="I25" i="22" s="1"/>
  <c r="G24" i="22"/>
  <c r="I24" i="22"/>
  <c r="G23" i="22"/>
  <c r="L23" i="22"/>
  <c r="G22" i="22"/>
  <c r="L22" i="22"/>
  <c r="I22" i="22"/>
  <c r="G21" i="22"/>
  <c r="L21" i="22" s="1"/>
  <c r="I21" i="22"/>
  <c r="G20" i="22"/>
  <c r="L20" i="22"/>
  <c r="G19" i="22"/>
  <c r="L19" i="22"/>
  <c r="G18" i="22"/>
  <c r="I18" i="22" s="1"/>
  <c r="L18" i="22"/>
  <c r="G17" i="22"/>
  <c r="I17" i="22" s="1"/>
  <c r="G16" i="22"/>
  <c r="L16" i="22"/>
  <c r="G15" i="22"/>
  <c r="I15" i="22" s="1"/>
  <c r="L15" i="22"/>
  <c r="G14" i="22"/>
  <c r="L14" i="22"/>
  <c r="I14" i="22"/>
  <c r="G13" i="22"/>
  <c r="L13" i="22" s="1"/>
  <c r="I13" i="22"/>
  <c r="G12" i="22"/>
  <c r="I12" i="22"/>
  <c r="G11" i="22"/>
  <c r="L11" i="22"/>
  <c r="G10" i="22"/>
  <c r="I10" i="22" s="1"/>
  <c r="L10" i="22"/>
  <c r="I16" i="22"/>
  <c r="I20" i="22"/>
  <c r="I11" i="22"/>
  <c r="L12" i="22"/>
  <c r="I19" i="22"/>
  <c r="I23" i="22"/>
  <c r="L24" i="22"/>
  <c r="I27" i="22"/>
  <c r="G5" i="33"/>
  <c r="I5" i="33"/>
  <c r="J7" i="33" s="1"/>
  <c r="I14" i="7" s="1"/>
  <c r="G4" i="33"/>
  <c r="I4" i="33"/>
  <c r="N4" i="33" s="1"/>
  <c r="G6" i="33"/>
  <c r="I6" i="33"/>
  <c r="G7" i="33"/>
  <c r="I7" i="33"/>
  <c r="G8" i="33"/>
  <c r="I8" i="33"/>
  <c r="N8" i="33" s="1"/>
  <c r="G27" i="33"/>
  <c r="L27" i="33"/>
  <c r="G26" i="33"/>
  <c r="I26" i="33" s="1"/>
  <c r="L26" i="33"/>
  <c r="G25" i="33"/>
  <c r="L25" i="33"/>
  <c r="I25" i="33"/>
  <c r="G24" i="33"/>
  <c r="L24" i="33"/>
  <c r="G23" i="33"/>
  <c r="L23" i="33" s="1"/>
  <c r="G22" i="33"/>
  <c r="L22" i="33"/>
  <c r="I22" i="33"/>
  <c r="G21" i="33"/>
  <c r="G20" i="33"/>
  <c r="I20" i="33" s="1"/>
  <c r="G19" i="33"/>
  <c r="L19" i="33"/>
  <c r="G18" i="33"/>
  <c r="I18" i="33" s="1"/>
  <c r="G17" i="33"/>
  <c r="L17" i="33"/>
  <c r="I17" i="33"/>
  <c r="G16" i="33"/>
  <c r="L16" i="33"/>
  <c r="G15" i="33"/>
  <c r="I15" i="33" s="1"/>
  <c r="L15" i="33"/>
  <c r="G14" i="33"/>
  <c r="L14" i="33"/>
  <c r="I14" i="33"/>
  <c r="G13" i="33"/>
  <c r="G12" i="33"/>
  <c r="L12" i="33"/>
  <c r="G11" i="33"/>
  <c r="L11" i="33"/>
  <c r="G10" i="33"/>
  <c r="I10" i="33" s="1"/>
  <c r="L10" i="33"/>
  <c r="N7" i="33"/>
  <c r="J4" i="33"/>
  <c r="N6" i="33"/>
  <c r="I12" i="33"/>
  <c r="I16" i="33"/>
  <c r="I24" i="33"/>
  <c r="I11" i="33"/>
  <c r="I19" i="33"/>
  <c r="I27" i="33"/>
  <c r="G26" i="34"/>
  <c r="L26" i="34"/>
  <c r="G25" i="34"/>
  <c r="I25" i="34" s="1"/>
  <c r="L25" i="34"/>
  <c r="G24" i="34"/>
  <c r="L24" i="34"/>
  <c r="I24" i="34"/>
  <c r="G23" i="34"/>
  <c r="G22" i="34"/>
  <c r="L22" i="34"/>
  <c r="G21" i="34"/>
  <c r="G20" i="34"/>
  <c r="I20" i="34"/>
  <c r="G19" i="34"/>
  <c r="L19" i="34" s="1"/>
  <c r="G18" i="34"/>
  <c r="L18" i="34"/>
  <c r="G17" i="34"/>
  <c r="L17" i="34" s="1"/>
  <c r="G16" i="34"/>
  <c r="I16" i="34"/>
  <c r="G15" i="34"/>
  <c r="G14" i="34"/>
  <c r="I14" i="34" s="1"/>
  <c r="L14" i="34"/>
  <c r="G13" i="34"/>
  <c r="L13" i="34"/>
  <c r="G12" i="34"/>
  <c r="I12" i="34"/>
  <c r="G11" i="34"/>
  <c r="L11" i="34"/>
  <c r="I11" i="34"/>
  <c r="G10" i="34"/>
  <c r="G9" i="34"/>
  <c r="L9" i="34"/>
  <c r="G7" i="34"/>
  <c r="I7" i="34" s="1"/>
  <c r="G6" i="34"/>
  <c r="I6" i="34"/>
  <c r="G5" i="34"/>
  <c r="I5" i="34" s="1"/>
  <c r="N5" i="34" s="1"/>
  <c r="G4" i="34"/>
  <c r="I4" i="34"/>
  <c r="N4" i="34" s="1"/>
  <c r="L20" i="34"/>
  <c r="L16" i="34"/>
  <c r="I19" i="34"/>
  <c r="L12" i="34"/>
  <c r="N6" i="34"/>
  <c r="N7" i="34"/>
  <c r="I18" i="34"/>
  <c r="I22" i="34"/>
  <c r="I26" i="34"/>
  <c r="I9" i="34"/>
  <c r="I13" i="34"/>
  <c r="I17" i="34"/>
  <c r="G5" i="35"/>
  <c r="I5" i="35"/>
  <c r="J4" i="35" s="1"/>
  <c r="G4" i="35"/>
  <c r="I4" i="35"/>
  <c r="G6" i="35"/>
  <c r="I6" i="35"/>
  <c r="G26" i="35"/>
  <c r="L26" i="35" s="1"/>
  <c r="G25" i="35"/>
  <c r="L25" i="35"/>
  <c r="I25" i="35"/>
  <c r="G24" i="35"/>
  <c r="L24" i="35"/>
  <c r="I24" i="35"/>
  <c r="G23" i="35"/>
  <c r="G22" i="35"/>
  <c r="L22" i="35"/>
  <c r="G21" i="35"/>
  <c r="G20" i="35"/>
  <c r="I20" i="35" s="1"/>
  <c r="G19" i="35"/>
  <c r="I19" i="35" s="1"/>
  <c r="L19" i="35"/>
  <c r="G18" i="35"/>
  <c r="G17" i="35"/>
  <c r="L17" i="35"/>
  <c r="I17" i="35"/>
  <c r="G16" i="35"/>
  <c r="L16" i="35"/>
  <c r="I16" i="35"/>
  <c r="G15" i="35"/>
  <c r="L15" i="35" s="1"/>
  <c r="G14" i="35"/>
  <c r="L14" i="35"/>
  <c r="G13" i="35"/>
  <c r="G12" i="35"/>
  <c r="I12" i="35" s="1"/>
  <c r="G11" i="35"/>
  <c r="L11" i="35"/>
  <c r="G10" i="35"/>
  <c r="L10" i="35" s="1"/>
  <c r="G9" i="35"/>
  <c r="L9" i="35"/>
  <c r="I9" i="35"/>
  <c r="G7" i="35"/>
  <c r="I7" i="35"/>
  <c r="I11" i="35"/>
  <c r="I14" i="35"/>
  <c r="I22" i="35"/>
  <c r="I26" i="35"/>
  <c r="G26" i="36"/>
  <c r="G25" i="36"/>
  <c r="I25" i="36" s="1"/>
  <c r="L25" i="36"/>
  <c r="G24" i="36"/>
  <c r="I24" i="36"/>
  <c r="G23" i="36"/>
  <c r="L23" i="36" s="1"/>
  <c r="G22" i="36"/>
  <c r="L22" i="36"/>
  <c r="I22" i="36"/>
  <c r="G21" i="36"/>
  <c r="L21" i="36"/>
  <c r="I21" i="36"/>
  <c r="G20" i="36"/>
  <c r="I20" i="36" s="1"/>
  <c r="G19" i="36"/>
  <c r="I19" i="36" s="1"/>
  <c r="L19" i="36"/>
  <c r="G18" i="36"/>
  <c r="G17" i="36"/>
  <c r="I17" i="36" s="1"/>
  <c r="G16" i="36"/>
  <c r="I16" i="36"/>
  <c r="G15" i="36"/>
  <c r="L15" i="36" s="1"/>
  <c r="G14" i="36"/>
  <c r="L14" i="36"/>
  <c r="I14" i="36"/>
  <c r="G13" i="36"/>
  <c r="L13" i="36"/>
  <c r="I13" i="36"/>
  <c r="G12" i="36"/>
  <c r="G11" i="36"/>
  <c r="L11" i="36"/>
  <c r="G10" i="36"/>
  <c r="G9" i="36"/>
  <c r="I9" i="36" s="1"/>
  <c r="L9" i="36"/>
  <c r="G7" i="36"/>
  <c r="I7" i="36"/>
  <c r="G6" i="36"/>
  <c r="I6" i="36" s="1"/>
  <c r="G5" i="36"/>
  <c r="I5" i="36"/>
  <c r="G4" i="36"/>
  <c r="I4" i="36" s="1"/>
  <c r="N4" i="36" s="1"/>
  <c r="N7" i="36"/>
  <c r="I11" i="36"/>
  <c r="I15" i="36"/>
  <c r="L16" i="36"/>
  <c r="L20" i="36"/>
  <c r="I23" i="36"/>
  <c r="L24" i="36"/>
  <c r="P9" i="7"/>
  <c r="H16" i="7"/>
  <c r="P16" i="7" s="1"/>
  <c r="I16" i="7"/>
  <c r="H17" i="7"/>
  <c r="I17" i="7"/>
  <c r="P17" i="7" s="1"/>
  <c r="K17" i="7"/>
  <c r="L17" i="7"/>
  <c r="H18" i="7"/>
  <c r="I18" i="7"/>
  <c r="J18" i="7"/>
  <c r="L15" i="7"/>
  <c r="L14" i="7"/>
  <c r="L12" i="7"/>
  <c r="L11" i="7"/>
  <c r="K11" i="7"/>
  <c r="K12" i="7"/>
  <c r="K14" i="7"/>
  <c r="K15" i="7"/>
  <c r="J15" i="7"/>
  <c r="J14" i="7"/>
  <c r="J12" i="7"/>
  <c r="J11" i="7"/>
  <c r="I11" i="7"/>
  <c r="H15" i="7"/>
  <c r="J5" i="36" l="1"/>
  <c r="J6" i="36"/>
  <c r="L12" i="36"/>
  <c r="I12" i="36"/>
  <c r="L18" i="36"/>
  <c r="I18" i="36"/>
  <c r="I15" i="35"/>
  <c r="L12" i="35"/>
  <c r="L18" i="35"/>
  <c r="I18" i="35"/>
  <c r="L23" i="35"/>
  <c r="I23" i="35"/>
  <c r="L18" i="33"/>
  <c r="L20" i="33"/>
  <c r="L10" i="36"/>
  <c r="I10" i="36"/>
  <c r="L21" i="35"/>
  <c r="I21" i="35"/>
  <c r="J6" i="35"/>
  <c r="N4" i="35"/>
  <c r="J5" i="35"/>
  <c r="N5" i="35"/>
  <c r="L15" i="34"/>
  <c r="I15" i="34"/>
  <c r="L23" i="34"/>
  <c r="I23" i="34"/>
  <c r="L13" i="33"/>
  <c r="I13" i="33"/>
  <c r="J8" i="33"/>
  <c r="I15" i="7" s="1"/>
  <c r="P15" i="7" s="1"/>
  <c r="N6" i="22"/>
  <c r="N4" i="22"/>
  <c r="P18" i="7"/>
  <c r="J4" i="36"/>
  <c r="N5" i="36"/>
  <c r="L17" i="36"/>
  <c r="N6" i="35"/>
  <c r="L13" i="35"/>
  <c r="I13" i="35"/>
  <c r="L21" i="34"/>
  <c r="I21" i="34"/>
  <c r="I23" i="33"/>
  <c r="L21" i="33"/>
  <c r="I21" i="33"/>
  <c r="N6" i="36"/>
  <c r="L26" i="36"/>
  <c r="I26" i="36"/>
  <c r="I10" i="35"/>
  <c r="N7" i="35"/>
  <c r="L20" i="35"/>
  <c r="L10" i="34"/>
  <c r="I10" i="34"/>
  <c r="J6" i="33"/>
  <c r="I13" i="7" s="1"/>
  <c r="J5" i="33"/>
  <c r="I12" i="7" s="1"/>
  <c r="N5" i="33"/>
  <c r="N5" i="22"/>
  <c r="N7" i="22"/>
  <c r="J5" i="22"/>
  <c r="H12" i="7" s="1"/>
  <c r="N8" i="22"/>
  <c r="J7" i="22"/>
  <c r="H14" i="7" s="1"/>
  <c r="P14" i="7" s="1"/>
  <c r="J4" i="22"/>
  <c r="H11" i="7" s="1"/>
  <c r="P11" i="7" s="1"/>
  <c r="J6" i="22"/>
  <c r="H13" i="7" s="1"/>
  <c r="P13" i="7" s="1"/>
  <c r="L17" i="22"/>
  <c r="L25" i="22"/>
  <c r="S15" i="7" l="1"/>
  <c r="S14" i="7"/>
  <c r="S13" i="7"/>
  <c r="P12" i="7"/>
  <c r="S12" i="7" s="1"/>
  <c r="S19" i="7"/>
  <c r="S20" i="7"/>
  <c r="S23" i="7"/>
  <c r="S24" i="7"/>
  <c r="S11" i="7"/>
  <c r="S22" i="7"/>
  <c r="S21" i="7"/>
  <c r="S26" i="7"/>
  <c r="S25" i="7"/>
  <c r="S17" i="7"/>
  <c r="S18" i="7"/>
  <c r="S16" i="7"/>
</calcChain>
</file>

<file path=xl/comments1.xml><?xml version="1.0" encoding="utf-8"?>
<comments xmlns="http://schemas.openxmlformats.org/spreadsheetml/2006/main">
  <authors>
    <author>Rik Alewijnse</author>
  </authors>
  <commentList>
    <comment ref="J11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Rik Alewijnse:</t>
        </r>
        <r>
          <rPr>
            <sz val="9"/>
            <color indexed="81"/>
            <rFont val="Tahoma"/>
            <family val="2"/>
          </rPr>
          <t xml:space="preserve">
DNS</t>
        </r>
      </text>
    </comment>
  </commentList>
</comments>
</file>

<file path=xl/sharedStrings.xml><?xml version="1.0" encoding="utf-8"?>
<sst xmlns="http://schemas.openxmlformats.org/spreadsheetml/2006/main" count="260" uniqueCount="97">
  <si>
    <t>HELM</t>
  </si>
  <si>
    <t>CREW</t>
  </si>
  <si>
    <t>PY</t>
  </si>
  <si>
    <t>CORRECTED TIME</t>
  </si>
  <si>
    <t>PPY</t>
  </si>
  <si>
    <t xml:space="preserve">PY POSITION </t>
  </si>
  <si>
    <t>PPY POSITION</t>
  </si>
  <si>
    <t>Race 1</t>
  </si>
  <si>
    <t>Race 2</t>
  </si>
  <si>
    <t>Race 3</t>
  </si>
  <si>
    <t>Race 4</t>
  </si>
  <si>
    <t>TOLLESBURY SAILING CLUB DINGHY RACING RESULTS</t>
  </si>
  <si>
    <t>ELAPSED TIME (SECONDS)</t>
  </si>
  <si>
    <t>TROPHY NAME:</t>
  </si>
  <si>
    <t>(PY)</t>
  </si>
  <si>
    <t>Class</t>
  </si>
  <si>
    <t>Boat No</t>
  </si>
  <si>
    <t>Helm</t>
  </si>
  <si>
    <t xml:space="preserve"> </t>
  </si>
  <si>
    <t>Pts Total</t>
  </si>
  <si>
    <t>Less Discards</t>
  </si>
  <si>
    <t>Position</t>
  </si>
  <si>
    <t>Race 5</t>
  </si>
  <si>
    <t>Race 6</t>
  </si>
  <si>
    <t>Series</t>
  </si>
  <si>
    <t>Starters</t>
  </si>
  <si>
    <t>GP14</t>
  </si>
  <si>
    <t>Phil Rayner</t>
  </si>
  <si>
    <t>Rik Alewijnse</t>
  </si>
  <si>
    <t>ELAPSED TIME</t>
  </si>
  <si>
    <t>Lsr</t>
  </si>
  <si>
    <t>Jonathan Brooks</t>
  </si>
  <si>
    <t>Nick Lynn</t>
  </si>
  <si>
    <t>Summer Points</t>
  </si>
  <si>
    <t>Andy Hobden</t>
  </si>
  <si>
    <t>Sarah Alewijnse</t>
  </si>
  <si>
    <t xml:space="preserve">DATE: </t>
  </si>
  <si>
    <t xml:space="preserve">RACE: </t>
  </si>
  <si>
    <t xml:space="preserve">COURSE: </t>
  </si>
  <si>
    <t>1s 3s 10s x2</t>
  </si>
  <si>
    <t>RO: Jilly
SB:  Andy B &amp; Derek</t>
  </si>
  <si>
    <t>WIND: 6 - 7 kt</t>
  </si>
  <si>
    <t xml:space="preserve"> DIRECTION: NE</t>
  </si>
  <si>
    <t>Ok</t>
  </si>
  <si>
    <t>1992</t>
  </si>
  <si>
    <t>11020</t>
  </si>
  <si>
    <t>13342</t>
  </si>
  <si>
    <t>Steve Graham</t>
  </si>
  <si>
    <t>OK</t>
  </si>
  <si>
    <t>Race 7</t>
  </si>
  <si>
    <t>Race 8</t>
  </si>
  <si>
    <t>Jilly</t>
  </si>
  <si>
    <t>Andy B</t>
  </si>
  <si>
    <t>Derek</t>
  </si>
  <si>
    <t>Summer 3</t>
  </si>
  <si>
    <t xml:space="preserve"> Summer 4</t>
  </si>
  <si>
    <t>1p 9p 6p 10p x2</t>
  </si>
  <si>
    <t>Martin Smith</t>
  </si>
  <si>
    <t>11944</t>
  </si>
  <si>
    <t>Jo Roblin</t>
  </si>
  <si>
    <t>DSQ</t>
  </si>
  <si>
    <t>DNF</t>
  </si>
  <si>
    <t>WIND: 16 kt</t>
  </si>
  <si>
    <t xml:space="preserve"> DIRECTION: SW</t>
  </si>
  <si>
    <t xml:space="preserve"> Summer 5</t>
  </si>
  <si>
    <t>RO: Rik
SB:  Bob &amp; Hazel</t>
  </si>
  <si>
    <t xml:space="preserve"> Summer 6</t>
  </si>
  <si>
    <t>WIND: 20 kt</t>
  </si>
  <si>
    <t xml:space="preserve"> Summer 7</t>
  </si>
  <si>
    <t>1p 9p 10p x2</t>
  </si>
  <si>
    <t>lsr</t>
  </si>
  <si>
    <t>75228</t>
  </si>
  <si>
    <t>DB 401</t>
    <phoneticPr fontId="3" type="noConversion"/>
  </si>
  <si>
    <t>Keely Legerton</t>
    <phoneticPr fontId="3" type="noConversion"/>
  </si>
  <si>
    <t>FD 274</t>
    <phoneticPr fontId="3" type="noConversion"/>
  </si>
  <si>
    <t>Ken Wash</t>
    <phoneticPr fontId="3" type="noConversion"/>
  </si>
  <si>
    <t>DATE:</t>
  </si>
  <si>
    <t>WIND STRENGTH:</t>
  </si>
  <si>
    <t>WIND DIRECTION:</t>
  </si>
  <si>
    <t>RACE:</t>
  </si>
  <si>
    <t>COURSE:</t>
  </si>
  <si>
    <t>OOD:</t>
  </si>
  <si>
    <t>BOAT NO: CLASS</t>
  </si>
  <si>
    <t>START TIME</t>
  </si>
  <si>
    <t>FINISH TIME</t>
  </si>
  <si>
    <t>PY POSITION</t>
  </si>
  <si>
    <t>DB 401</t>
  </si>
  <si>
    <t>Keely Legerton</t>
  </si>
  <si>
    <t>Andrew Legerton</t>
  </si>
  <si>
    <t>FD 274</t>
  </si>
  <si>
    <t>Ken Wash</t>
  </si>
  <si>
    <t>John Minister</t>
  </si>
  <si>
    <t>Lsr 75228</t>
  </si>
  <si>
    <t>GP 11020</t>
  </si>
  <si>
    <t>Rik Alewinjse</t>
  </si>
  <si>
    <t>Sarah Alewinjse</t>
  </si>
  <si>
    <t>Lsr 35198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</si>
</sst>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0.000"/>
  </numFmts>
  <fonts count="9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name val="Verdana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2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2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/>
    <xf numFmtId="0" fontId="2" fillId="0" borderId="0" xfId="0" applyFont="1"/>
    <xf numFmtId="16" fontId="2" fillId="0" borderId="0" xfId="0" applyNumberFormat="1" applyFont="1"/>
    <xf numFmtId="0" fontId="0" fillId="0" borderId="0" xfId="0" applyNumberFormat="1"/>
    <xf numFmtId="0" fontId="0" fillId="2" borderId="0" xfId="0" applyFill="1"/>
    <xf numFmtId="49" fontId="0" fillId="0" borderId="0" xfId="0" applyNumberFormat="1" applyBorder="1"/>
    <xf numFmtId="0" fontId="0" fillId="0" borderId="0" xfId="0" applyNumberFormat="1" applyBorder="1"/>
    <xf numFmtId="49" fontId="0" fillId="0" borderId="0" xfId="0" applyNumberFormat="1" applyFill="1" applyBorder="1"/>
    <xf numFmtId="9" fontId="0" fillId="0" borderId="0" xfId="0" applyNumberFormat="1"/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5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49" fontId="6" fillId="0" borderId="1" xfId="0" applyNumberFormat="1" applyFont="1" applyBorder="1"/>
    <xf numFmtId="0" fontId="6" fillId="0" borderId="0" xfId="0" applyFont="1"/>
    <xf numFmtId="16" fontId="0" fillId="0" borderId="0" xfId="0" applyNumberFormat="1" applyAlignment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21" fontId="0" fillId="0" borderId="1" xfId="0" applyNumberFormat="1" applyBorder="1"/>
    <xf numFmtId="16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S26"/>
  <sheetViews>
    <sheetView tabSelected="1" workbookViewId="0">
      <selection activeCell="D11" sqref="D11"/>
    </sheetView>
  </sheetViews>
  <sheetFormatPr defaultColWidth="8.75" defaultRowHeight="12.75" x14ac:dyDescent="0.2"/>
  <cols>
    <col min="1" max="1" width="3" customWidth="1"/>
    <col min="2" max="2" width="12.75" customWidth="1"/>
    <col min="3" max="3" width="7.875" customWidth="1"/>
    <col min="4" max="4" width="20.375" bestFit="1" customWidth="1"/>
    <col min="5" max="5" width="1.75" bestFit="1" customWidth="1"/>
    <col min="6" max="11" width="10.375" bestFit="1" customWidth="1"/>
    <col min="12" max="13" width="10.375" customWidth="1"/>
    <col min="14" max="14" width="2.625" customWidth="1"/>
    <col min="16" max="16" width="8.375" bestFit="1" customWidth="1"/>
    <col min="17" max="17" width="13.625" bestFit="1" customWidth="1"/>
    <col min="19" max="19" width="8.375" bestFit="1" customWidth="1"/>
  </cols>
  <sheetData>
    <row r="1" spans="2:19" ht="15" x14ac:dyDescent="0.2">
      <c r="B1" s="18" t="s">
        <v>13</v>
      </c>
      <c r="D1" s="18" t="s">
        <v>33</v>
      </c>
      <c r="G1" s="18" t="s">
        <v>14</v>
      </c>
      <c r="H1" s="19"/>
      <c r="I1" s="20">
        <v>2015</v>
      </c>
    </row>
    <row r="3" spans="2:19" x14ac:dyDescent="0.2">
      <c r="B3" s="20" t="s">
        <v>15</v>
      </c>
      <c r="C3" s="20" t="s">
        <v>16</v>
      </c>
      <c r="D3" s="20" t="s">
        <v>17</v>
      </c>
      <c r="E3" s="20" t="s">
        <v>18</v>
      </c>
      <c r="H3" s="33" t="s">
        <v>51</v>
      </c>
      <c r="N3" s="21"/>
      <c r="P3" s="20" t="s">
        <v>19</v>
      </c>
      <c r="Q3" s="20" t="s">
        <v>20</v>
      </c>
      <c r="R3" s="20" t="s">
        <v>19</v>
      </c>
      <c r="S3" s="20" t="s">
        <v>21</v>
      </c>
    </row>
    <row r="4" spans="2:19" x14ac:dyDescent="0.2">
      <c r="B4" s="20"/>
      <c r="C4" s="20"/>
      <c r="D4" s="20"/>
      <c r="E4" s="20"/>
      <c r="H4" s="33" t="s">
        <v>52</v>
      </c>
      <c r="I4" s="33" t="s">
        <v>53</v>
      </c>
      <c r="N4" s="21"/>
      <c r="O4" s="20"/>
      <c r="P4" s="20"/>
      <c r="Q4" s="20"/>
      <c r="R4" s="20"/>
      <c r="S4" s="20"/>
    </row>
    <row r="5" spans="2:19" x14ac:dyDescent="0.2"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0"/>
      <c r="P5" s="20"/>
      <c r="Q5" s="20"/>
      <c r="R5" s="20"/>
      <c r="S5" s="20"/>
    </row>
    <row r="6" spans="2:19" x14ac:dyDescent="0.2">
      <c r="B6" s="20"/>
      <c r="C6" s="20"/>
      <c r="D6" s="20"/>
      <c r="E6" s="20"/>
      <c r="F6" s="20" t="s">
        <v>7</v>
      </c>
      <c r="G6" s="20" t="s">
        <v>8</v>
      </c>
      <c r="H6" s="20" t="s">
        <v>9</v>
      </c>
      <c r="I6" s="20" t="s">
        <v>10</v>
      </c>
      <c r="J6" s="20" t="s">
        <v>22</v>
      </c>
      <c r="K6" s="20" t="s">
        <v>23</v>
      </c>
      <c r="L6" s="20" t="s">
        <v>49</v>
      </c>
      <c r="M6" s="20" t="s">
        <v>50</v>
      </c>
      <c r="N6" s="20"/>
    </row>
    <row r="7" spans="2:19" x14ac:dyDescent="0.2">
      <c r="F7" s="43">
        <v>40707</v>
      </c>
      <c r="G7" s="43"/>
      <c r="H7" s="43">
        <v>40728</v>
      </c>
      <c r="I7" s="43"/>
      <c r="J7" s="43">
        <v>40742</v>
      </c>
      <c r="K7" s="43"/>
      <c r="L7" s="43"/>
      <c r="M7" s="34">
        <v>40756</v>
      </c>
      <c r="P7" s="20" t="s">
        <v>24</v>
      </c>
    </row>
    <row r="8" spans="2:19" x14ac:dyDescent="0.2">
      <c r="F8" s="20" t="s">
        <v>25</v>
      </c>
      <c r="G8" s="20" t="s">
        <v>25</v>
      </c>
      <c r="H8" s="20" t="s">
        <v>25</v>
      </c>
      <c r="I8" s="20" t="s">
        <v>25</v>
      </c>
      <c r="J8" s="20" t="s">
        <v>25</v>
      </c>
      <c r="K8" s="20" t="s">
        <v>25</v>
      </c>
      <c r="L8" s="20" t="s">
        <v>25</v>
      </c>
      <c r="M8" s="20" t="s">
        <v>25</v>
      </c>
      <c r="N8" s="20"/>
      <c r="P8" s="20" t="s">
        <v>25</v>
      </c>
    </row>
    <row r="9" spans="2:19" x14ac:dyDescent="0.2">
      <c r="F9">
        <v>0</v>
      </c>
      <c r="G9">
        <v>0</v>
      </c>
      <c r="H9">
        <v>4</v>
      </c>
      <c r="I9">
        <v>5</v>
      </c>
      <c r="J9">
        <v>3</v>
      </c>
      <c r="K9">
        <v>3</v>
      </c>
      <c r="L9">
        <v>3</v>
      </c>
      <c r="M9">
        <v>5</v>
      </c>
      <c r="P9">
        <f>COUNTA(D11:D31)</f>
        <v>10</v>
      </c>
      <c r="Q9" t="s">
        <v>18</v>
      </c>
    </row>
    <row r="10" spans="2:19" x14ac:dyDescent="0.2">
      <c r="B10" t="s">
        <v>18</v>
      </c>
      <c r="C10" t="s">
        <v>18</v>
      </c>
      <c r="D10" t="s">
        <v>18</v>
      </c>
    </row>
    <row r="11" spans="2:19" ht="12.75" customHeight="1" x14ac:dyDescent="0.2">
      <c r="B11" s="33" t="s">
        <v>48</v>
      </c>
      <c r="C11" s="22" t="s">
        <v>44</v>
      </c>
      <c r="D11" s="24" t="s">
        <v>34</v>
      </c>
      <c r="F11" s="23"/>
      <c r="G11" s="23"/>
      <c r="H11">
        <f>'3'!J4</f>
        <v>3</v>
      </c>
      <c r="I11">
        <f>'4'!J4</f>
        <v>4</v>
      </c>
      <c r="J11">
        <f t="shared" ref="J11:L12" si="0">$P$9+2</f>
        <v>12</v>
      </c>
      <c r="K11">
        <f t="shared" si="0"/>
        <v>12</v>
      </c>
      <c r="L11">
        <f t="shared" si="0"/>
        <v>12</v>
      </c>
      <c r="M11">
        <v>12</v>
      </c>
      <c r="P11">
        <f>SUM(F11:M11)</f>
        <v>55</v>
      </c>
      <c r="Q11">
        <v>24</v>
      </c>
      <c r="R11">
        <v>31</v>
      </c>
      <c r="S11">
        <f>RANK(P11,$P$11:$P$26,1)</f>
        <v>7</v>
      </c>
    </row>
    <row r="12" spans="2:19" x14ac:dyDescent="0.2">
      <c r="B12" t="s">
        <v>26</v>
      </c>
      <c r="C12" s="22" t="s">
        <v>45</v>
      </c>
      <c r="D12" s="24" t="s">
        <v>28</v>
      </c>
      <c r="F12" s="23"/>
      <c r="G12" s="23"/>
      <c r="H12">
        <f>'3'!J5</f>
        <v>4</v>
      </c>
      <c r="I12">
        <f>'4'!J5</f>
        <v>5</v>
      </c>
      <c r="J12">
        <f t="shared" si="0"/>
        <v>12</v>
      </c>
      <c r="K12">
        <f t="shared" si="0"/>
        <v>12</v>
      </c>
      <c r="L12">
        <f t="shared" si="0"/>
        <v>12</v>
      </c>
      <c r="M12">
        <v>4</v>
      </c>
      <c r="P12">
        <f t="shared" ref="P12:P18" si="1">SUM(F12:M12)</f>
        <v>49</v>
      </c>
      <c r="Q12">
        <v>24</v>
      </c>
      <c r="R12">
        <v>25</v>
      </c>
      <c r="S12">
        <f t="shared" ref="S12:S26" si="2">RANK(P12,$P$11:$P$26,1)</f>
        <v>3</v>
      </c>
    </row>
    <row r="13" spans="2:19" x14ac:dyDescent="0.2">
      <c r="B13" t="s">
        <v>26</v>
      </c>
      <c r="C13" s="22" t="s">
        <v>46</v>
      </c>
      <c r="D13" s="24" t="s">
        <v>27</v>
      </c>
      <c r="F13" s="23"/>
      <c r="G13" s="23"/>
      <c r="H13">
        <f>'3'!J6</f>
        <v>1</v>
      </c>
      <c r="I13">
        <f>'4'!J6</f>
        <v>2</v>
      </c>
      <c r="J13">
        <v>1</v>
      </c>
      <c r="K13">
        <v>1</v>
      </c>
      <c r="L13">
        <v>1</v>
      </c>
      <c r="M13">
        <v>1</v>
      </c>
      <c r="P13">
        <f t="shared" si="1"/>
        <v>7</v>
      </c>
      <c r="Q13">
        <v>3</v>
      </c>
      <c r="R13">
        <v>4</v>
      </c>
      <c r="S13">
        <f t="shared" si="2"/>
        <v>1</v>
      </c>
    </row>
    <row r="14" spans="2:19" x14ac:dyDescent="0.2">
      <c r="B14" t="s">
        <v>30</v>
      </c>
      <c r="C14" s="22"/>
      <c r="D14" s="24" t="s">
        <v>32</v>
      </c>
      <c r="F14" s="23"/>
      <c r="G14" s="23"/>
      <c r="H14">
        <f>'3'!J7</f>
        <v>2</v>
      </c>
      <c r="I14">
        <f>'4'!J7</f>
        <v>3</v>
      </c>
      <c r="J14">
        <f t="shared" ref="J14:L15" si="3">$P$9+2</f>
        <v>12</v>
      </c>
      <c r="K14">
        <f t="shared" si="3"/>
        <v>12</v>
      </c>
      <c r="L14">
        <f t="shared" si="3"/>
        <v>12</v>
      </c>
      <c r="M14">
        <v>12</v>
      </c>
      <c r="P14">
        <f t="shared" si="1"/>
        <v>53</v>
      </c>
      <c r="Q14">
        <v>24</v>
      </c>
      <c r="R14">
        <v>29</v>
      </c>
      <c r="S14">
        <f t="shared" si="2"/>
        <v>5</v>
      </c>
    </row>
    <row r="15" spans="2:19" x14ac:dyDescent="0.2">
      <c r="B15" t="s">
        <v>30</v>
      </c>
      <c r="C15" s="24"/>
      <c r="D15" s="24" t="s">
        <v>47</v>
      </c>
      <c r="F15" s="23"/>
      <c r="G15" s="23"/>
      <c r="H15">
        <f>$P$9+2</f>
        <v>12</v>
      </c>
      <c r="I15">
        <f>'4'!J8</f>
        <v>1</v>
      </c>
      <c r="J15">
        <f t="shared" si="3"/>
        <v>12</v>
      </c>
      <c r="K15">
        <f t="shared" si="3"/>
        <v>12</v>
      </c>
      <c r="L15">
        <f t="shared" si="3"/>
        <v>12</v>
      </c>
      <c r="M15">
        <v>1</v>
      </c>
      <c r="P15">
        <f t="shared" si="1"/>
        <v>50</v>
      </c>
      <c r="Q15">
        <v>24</v>
      </c>
      <c r="R15">
        <v>26</v>
      </c>
      <c r="S15">
        <f t="shared" si="2"/>
        <v>4</v>
      </c>
    </row>
    <row r="16" spans="2:19" x14ac:dyDescent="0.2">
      <c r="B16" s="22" t="s">
        <v>30</v>
      </c>
      <c r="C16" s="25">
        <v>75228</v>
      </c>
      <c r="D16" s="24" t="s">
        <v>57</v>
      </c>
      <c r="F16" s="23"/>
      <c r="G16" s="23"/>
      <c r="H16">
        <f>$P$9+2</f>
        <v>12</v>
      </c>
      <c r="I16">
        <f>$P$9+2</f>
        <v>12</v>
      </c>
      <c r="J16">
        <v>4</v>
      </c>
      <c r="K16">
        <v>3</v>
      </c>
      <c r="L16">
        <v>2</v>
      </c>
      <c r="M16">
        <v>6</v>
      </c>
      <c r="P16">
        <f t="shared" si="1"/>
        <v>39</v>
      </c>
      <c r="Q16">
        <v>24</v>
      </c>
      <c r="R16">
        <v>15</v>
      </c>
      <c r="S16">
        <f t="shared" si="2"/>
        <v>2</v>
      </c>
    </row>
    <row r="17" spans="2:19" x14ac:dyDescent="0.2">
      <c r="B17" s="22" t="s">
        <v>26</v>
      </c>
      <c r="C17" s="22">
        <v>11944</v>
      </c>
      <c r="D17" s="26" t="s">
        <v>59</v>
      </c>
      <c r="F17" s="23"/>
      <c r="G17" s="23"/>
      <c r="H17">
        <f>$P$9+2</f>
        <v>12</v>
      </c>
      <c r="I17">
        <f>$P$9+2</f>
        <v>12</v>
      </c>
      <c r="J17">
        <v>4</v>
      </c>
      <c r="K17">
        <f>$P$9+2</f>
        <v>12</v>
      </c>
      <c r="L17">
        <f>$P$9+2</f>
        <v>12</v>
      </c>
      <c r="M17">
        <v>12</v>
      </c>
      <c r="P17">
        <f t="shared" si="1"/>
        <v>64</v>
      </c>
      <c r="Q17">
        <v>24</v>
      </c>
      <c r="R17">
        <v>40</v>
      </c>
      <c r="S17">
        <f t="shared" si="2"/>
        <v>10</v>
      </c>
    </row>
    <row r="18" spans="2:19" x14ac:dyDescent="0.2">
      <c r="B18" s="22" t="s">
        <v>26</v>
      </c>
      <c r="C18" s="22">
        <v>11944</v>
      </c>
      <c r="D18" s="26" t="s">
        <v>32</v>
      </c>
      <c r="F18" s="23"/>
      <c r="G18" s="23"/>
      <c r="H18">
        <f>$P$9+2</f>
        <v>12</v>
      </c>
      <c r="I18">
        <f>$P$9+2</f>
        <v>12</v>
      </c>
      <c r="J18">
        <f>$P$9+2</f>
        <v>12</v>
      </c>
      <c r="K18">
        <v>2</v>
      </c>
      <c r="L18">
        <v>3</v>
      </c>
      <c r="M18">
        <v>12</v>
      </c>
      <c r="P18">
        <f t="shared" si="1"/>
        <v>53</v>
      </c>
      <c r="Q18">
        <v>24</v>
      </c>
      <c r="R18">
        <v>29</v>
      </c>
      <c r="S18">
        <f t="shared" si="2"/>
        <v>5</v>
      </c>
    </row>
    <row r="19" spans="2:19" x14ac:dyDescent="0.2">
      <c r="B19" s="22"/>
      <c r="C19" s="22" t="s">
        <v>72</v>
      </c>
      <c r="D19" s="26" t="s">
        <v>73</v>
      </c>
      <c r="F19" s="23"/>
      <c r="G19" s="23"/>
      <c r="H19">
        <v>12</v>
      </c>
      <c r="I19">
        <v>12</v>
      </c>
      <c r="J19">
        <v>12</v>
      </c>
      <c r="K19">
        <v>12</v>
      </c>
      <c r="L19">
        <v>12</v>
      </c>
      <c r="M19">
        <v>3</v>
      </c>
      <c r="P19">
        <v>63</v>
      </c>
      <c r="Q19">
        <v>24</v>
      </c>
      <c r="R19">
        <v>39</v>
      </c>
      <c r="S19">
        <f t="shared" si="2"/>
        <v>9</v>
      </c>
    </row>
    <row r="20" spans="2:19" x14ac:dyDescent="0.2">
      <c r="B20" s="22"/>
      <c r="C20" s="22" t="s">
        <v>74</v>
      </c>
      <c r="D20" s="26" t="s">
        <v>75</v>
      </c>
      <c r="F20" s="23"/>
      <c r="G20" s="23"/>
      <c r="H20">
        <v>12</v>
      </c>
      <c r="I20">
        <v>12</v>
      </c>
      <c r="J20">
        <v>12</v>
      </c>
      <c r="K20">
        <v>12</v>
      </c>
      <c r="L20">
        <v>12</v>
      </c>
      <c r="M20">
        <v>2</v>
      </c>
      <c r="P20">
        <v>62</v>
      </c>
      <c r="Q20">
        <v>24</v>
      </c>
      <c r="R20">
        <v>38</v>
      </c>
      <c r="S20">
        <f t="shared" si="2"/>
        <v>8</v>
      </c>
    </row>
    <row r="21" spans="2:19" x14ac:dyDescent="0.2">
      <c r="B21" s="22"/>
      <c r="C21" s="22"/>
      <c r="D21" s="26"/>
      <c r="F21" s="23"/>
      <c r="G21" s="23"/>
      <c r="S21" t="e">
        <f t="shared" si="2"/>
        <v>#N/A</v>
      </c>
    </row>
    <row r="22" spans="2:19" x14ac:dyDescent="0.2">
      <c r="D22" s="26"/>
      <c r="F22" s="23"/>
      <c r="G22" s="23"/>
      <c r="S22" t="e">
        <f t="shared" si="2"/>
        <v>#N/A</v>
      </c>
    </row>
    <row r="23" spans="2:19" x14ac:dyDescent="0.2">
      <c r="D23" s="26"/>
      <c r="F23" s="23"/>
      <c r="G23" s="23"/>
      <c r="S23" t="e">
        <f t="shared" si="2"/>
        <v>#N/A</v>
      </c>
    </row>
    <row r="24" spans="2:19" x14ac:dyDescent="0.2">
      <c r="B24" s="22"/>
      <c r="C24" s="22"/>
      <c r="D24" s="26"/>
      <c r="F24" s="23"/>
      <c r="G24" s="23"/>
      <c r="S24" t="e">
        <f t="shared" si="2"/>
        <v>#N/A</v>
      </c>
    </row>
    <row r="25" spans="2:19" x14ac:dyDescent="0.2">
      <c r="B25" s="22"/>
      <c r="C25" s="22"/>
      <c r="D25" s="26"/>
      <c r="F25" s="23"/>
      <c r="G25" s="23"/>
      <c r="S25" t="e">
        <f t="shared" si="2"/>
        <v>#N/A</v>
      </c>
    </row>
    <row r="26" spans="2:19" x14ac:dyDescent="0.2">
      <c r="D26" s="26"/>
      <c r="F26" s="23"/>
      <c r="G26" s="23"/>
      <c r="S26" t="e">
        <f t="shared" si="2"/>
        <v>#N/A</v>
      </c>
    </row>
  </sheetData>
  <mergeCells count="3">
    <mergeCell ref="F7:G7"/>
    <mergeCell ref="H7:I7"/>
    <mergeCell ref="J7:L7"/>
  </mergeCells>
  <phoneticPr fontId="3" type="noConversion"/>
  <printOptions gridLines="1"/>
  <pageMargins left="0.7" right="0.7" top="0.75" bottom="0.75" header="0.3" footer="0.3"/>
  <headerFooter alignWithMargins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7"/>
  <sheetViews>
    <sheetView zoomScale="125" workbookViewId="0">
      <selection activeCell="I3" sqref="I3"/>
    </sheetView>
  </sheetViews>
  <sheetFormatPr defaultColWidth="11" defaultRowHeight="12.75" x14ac:dyDescent="0.2"/>
  <cols>
    <col min="1" max="1" width="7.375" style="1" bestFit="1" customWidth="1"/>
    <col min="2" max="2" width="11.75" style="1" customWidth="1"/>
    <col min="3" max="3" width="15.25" style="1" customWidth="1"/>
    <col min="4" max="4" width="16.125" style="1" customWidth="1"/>
    <col min="5" max="5" width="1.875" style="2" customWidth="1"/>
    <col min="6" max="6" width="10" style="2" customWidth="1"/>
    <col min="7" max="7" width="11.75" style="3" bestFit="1" customWidth="1"/>
    <col min="8" max="8" width="7.25" style="4" bestFit="1" customWidth="1"/>
    <col min="9" max="9" width="12.625" style="3" customWidth="1"/>
    <col min="10" max="10" width="12.25" customWidth="1"/>
    <col min="11" max="11" width="7" style="4" customWidth="1"/>
    <col min="12" max="12" width="12.375" style="3" customWidth="1"/>
    <col min="13" max="13" width="11.125" customWidth="1"/>
  </cols>
  <sheetData>
    <row r="1" spans="1:14" ht="18" x14ac:dyDescent="0.25">
      <c r="A1" s="44" t="s">
        <v>11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s="12" customFormat="1" ht="27.95" customHeight="1" x14ac:dyDescent="0.2">
      <c r="A2" s="28" t="s">
        <v>36</v>
      </c>
      <c r="B2" s="28"/>
      <c r="C2" s="30">
        <v>40728</v>
      </c>
      <c r="D2" s="29" t="s">
        <v>41</v>
      </c>
      <c r="E2" s="29"/>
      <c r="F2" s="46" t="s">
        <v>42</v>
      </c>
      <c r="G2" s="46"/>
      <c r="H2" s="29" t="s">
        <v>37</v>
      </c>
      <c r="I2" s="31" t="s">
        <v>54</v>
      </c>
      <c r="J2" s="29" t="s">
        <v>38</v>
      </c>
      <c r="K2" s="31" t="s">
        <v>39</v>
      </c>
      <c r="L2" s="47" t="s">
        <v>40</v>
      </c>
      <c r="M2" s="47"/>
    </row>
    <row r="3" spans="1:14" s="5" customFormat="1" ht="38.25" x14ac:dyDescent="0.2">
      <c r="A3" s="13" t="s">
        <v>15</v>
      </c>
      <c r="B3" s="13" t="s">
        <v>16</v>
      </c>
      <c r="C3" s="13" t="s">
        <v>0</v>
      </c>
      <c r="D3" s="13" t="s">
        <v>1</v>
      </c>
      <c r="E3" s="14"/>
      <c r="F3" s="15" t="s">
        <v>29</v>
      </c>
      <c r="G3" s="15" t="s">
        <v>12</v>
      </c>
      <c r="H3" s="16" t="s">
        <v>2</v>
      </c>
      <c r="I3" s="15" t="s">
        <v>3</v>
      </c>
      <c r="J3" s="17" t="s">
        <v>5</v>
      </c>
      <c r="K3" s="16" t="s">
        <v>4</v>
      </c>
      <c r="L3" s="15" t="s">
        <v>3</v>
      </c>
      <c r="M3" s="17" t="s">
        <v>6</v>
      </c>
    </row>
    <row r="4" spans="1:14" x14ac:dyDescent="0.2">
      <c r="A4" s="32" t="s">
        <v>43</v>
      </c>
      <c r="B4" s="32" t="s">
        <v>44</v>
      </c>
      <c r="C4" s="6" t="s">
        <v>34</v>
      </c>
      <c r="D4" s="6"/>
      <c r="E4" s="7"/>
      <c r="F4" s="11">
        <v>2.1666666666666667E-2</v>
      </c>
      <c r="G4" s="8">
        <f>(HOUR(F4)*60*60)+(MINUTE(F4)*60)+SECOND(F4)</f>
        <v>1872</v>
      </c>
      <c r="H4" s="9">
        <v>1.1000000000000001</v>
      </c>
      <c r="I4" s="8">
        <f t="shared" ref="I4:I27" si="0">(G4/(IF(H4, H4, 1)))</f>
        <v>1701.8181818181818</v>
      </c>
      <c r="J4" s="10">
        <f>RANK(I4,$I$4:$I$9,1)</f>
        <v>3</v>
      </c>
      <c r="K4" s="9"/>
      <c r="L4" s="8"/>
      <c r="M4" s="10"/>
      <c r="N4" s="27">
        <f>(I4-$I$7)/I4</f>
        <v>1.9839870893949736E-3</v>
      </c>
    </row>
    <row r="5" spans="1:14" x14ac:dyDescent="0.2">
      <c r="A5" s="32" t="s">
        <v>26</v>
      </c>
      <c r="B5" s="32" t="s">
        <v>45</v>
      </c>
      <c r="C5" s="6" t="s">
        <v>28</v>
      </c>
      <c r="D5" s="6" t="s">
        <v>35</v>
      </c>
      <c r="E5" s="7"/>
      <c r="F5" s="11">
        <v>2.4837962962962964E-2</v>
      </c>
      <c r="G5" s="8">
        <f t="shared" ref="G5:G7" si="1">(HOUR(F5)*60*60)+(MINUTE(F5)*60)+SECOND(F5)</f>
        <v>2146</v>
      </c>
      <c r="H5" s="9">
        <v>1.1299999999999999</v>
      </c>
      <c r="I5" s="8">
        <f t="shared" si="0"/>
        <v>1899.1150442477879</v>
      </c>
      <c r="J5" s="10">
        <f t="shared" ref="J5:J7" si="2">RANK(I5,$I$4:$I$9,1)</f>
        <v>4</v>
      </c>
      <c r="K5" s="10"/>
      <c r="L5" s="8"/>
      <c r="M5" s="10"/>
      <c r="N5" s="27">
        <f t="shared" ref="N5:N8" si="3">(I5-$I$7)/I5</f>
        <v>0.1056667147883686</v>
      </c>
    </row>
    <row r="6" spans="1:14" x14ac:dyDescent="0.2">
      <c r="A6" s="32" t="s">
        <v>26</v>
      </c>
      <c r="B6" s="32" t="s">
        <v>46</v>
      </c>
      <c r="C6" s="6" t="s">
        <v>27</v>
      </c>
      <c r="D6" s="6" t="s">
        <v>31</v>
      </c>
      <c r="E6" s="7"/>
      <c r="F6" s="11">
        <v>2.0335648148148148E-2</v>
      </c>
      <c r="G6" s="8">
        <f t="shared" si="1"/>
        <v>1757</v>
      </c>
      <c r="H6" s="9">
        <v>1.1299999999999999</v>
      </c>
      <c r="I6" s="8">
        <f t="shared" si="0"/>
        <v>1554.8672566371683</v>
      </c>
      <c r="J6" s="10">
        <f t="shared" si="2"/>
        <v>1</v>
      </c>
      <c r="K6" s="10"/>
      <c r="L6" s="8"/>
      <c r="M6" s="10"/>
      <c r="N6" s="27">
        <f t="shared" si="3"/>
        <v>-9.2338776359795677E-2</v>
      </c>
    </row>
    <row r="7" spans="1:14" x14ac:dyDescent="0.2">
      <c r="A7" s="6" t="s">
        <v>30</v>
      </c>
      <c r="B7" s="6"/>
      <c r="C7" s="6" t="s">
        <v>32</v>
      </c>
      <c r="D7" s="6"/>
      <c r="E7" s="7"/>
      <c r="F7" s="11">
        <v>2.1446759259259259E-2</v>
      </c>
      <c r="G7" s="8">
        <f t="shared" si="1"/>
        <v>1853</v>
      </c>
      <c r="H7" s="9">
        <v>1.091</v>
      </c>
      <c r="I7" s="8">
        <f t="shared" si="0"/>
        <v>1698.4417965169569</v>
      </c>
      <c r="J7" s="10">
        <f t="shared" si="2"/>
        <v>2</v>
      </c>
      <c r="K7" s="9"/>
      <c r="L7" s="8"/>
      <c r="M7" s="10"/>
      <c r="N7" s="27">
        <f t="shared" si="3"/>
        <v>0</v>
      </c>
    </row>
    <row r="8" spans="1:14" x14ac:dyDescent="0.2">
      <c r="A8" s="6"/>
      <c r="B8" s="6"/>
      <c r="C8" s="6"/>
      <c r="D8" s="6"/>
      <c r="E8" s="10"/>
      <c r="F8" s="11"/>
      <c r="G8" s="8"/>
      <c r="H8" s="9"/>
      <c r="I8" s="8"/>
      <c r="J8" s="10"/>
      <c r="K8" s="10"/>
      <c r="L8" s="8"/>
      <c r="M8" s="10"/>
      <c r="N8" s="27" t="e">
        <f t="shared" si="3"/>
        <v>#DIV/0!</v>
      </c>
    </row>
    <row r="9" spans="1:14" x14ac:dyDescent="0.2">
      <c r="A9" s="6"/>
      <c r="B9" s="6"/>
      <c r="C9" s="6"/>
      <c r="D9" s="6"/>
      <c r="E9" s="10"/>
      <c r="F9" s="11"/>
      <c r="G9" s="8"/>
      <c r="H9" s="9"/>
      <c r="I9" s="8"/>
      <c r="J9" s="10"/>
      <c r="K9" s="10"/>
      <c r="L9" s="8"/>
      <c r="M9" s="10"/>
      <c r="N9" s="27"/>
    </row>
    <row r="10" spans="1:14" x14ac:dyDescent="0.2">
      <c r="A10" s="6"/>
      <c r="B10" s="6"/>
      <c r="C10" s="6"/>
      <c r="D10" s="6"/>
      <c r="E10" s="10"/>
      <c r="F10" s="10"/>
      <c r="G10" s="8">
        <f t="shared" ref="G10:G27" si="4">(HOUR(F10-E10)*60*60)+(MINUTE(F10-E10)*60)+SECOND(F10-E10)</f>
        <v>0</v>
      </c>
      <c r="H10" s="10"/>
      <c r="I10" s="8">
        <f t="shared" si="0"/>
        <v>0</v>
      </c>
      <c r="J10" s="10"/>
      <c r="K10" s="10"/>
      <c r="L10" s="8">
        <f t="shared" ref="L10:L27" si="5">(G10/(IF(K10, K10, 1)))</f>
        <v>0</v>
      </c>
      <c r="M10" s="10"/>
    </row>
    <row r="11" spans="1:14" x14ac:dyDescent="0.2">
      <c r="A11" s="6"/>
      <c r="B11" s="6"/>
      <c r="C11" s="6"/>
      <c r="D11" s="6"/>
      <c r="E11" s="10"/>
      <c r="F11" s="10"/>
      <c r="G11" s="8">
        <f t="shared" si="4"/>
        <v>0</v>
      </c>
      <c r="H11" s="10"/>
      <c r="I11" s="8">
        <f t="shared" si="0"/>
        <v>0</v>
      </c>
      <c r="J11" s="10"/>
      <c r="K11" s="10"/>
      <c r="L11" s="8">
        <f t="shared" si="5"/>
        <v>0</v>
      </c>
      <c r="M11" s="10"/>
    </row>
    <row r="12" spans="1:14" x14ac:dyDescent="0.2">
      <c r="A12" s="6"/>
      <c r="B12" s="24"/>
      <c r="D12" s="6"/>
      <c r="E12" s="10"/>
      <c r="F12" s="10"/>
      <c r="G12" s="8">
        <f t="shared" si="4"/>
        <v>0</v>
      </c>
      <c r="H12" s="10"/>
      <c r="I12" s="8">
        <f t="shared" si="0"/>
        <v>0</v>
      </c>
      <c r="J12" s="10"/>
      <c r="K12" s="10"/>
      <c r="L12" s="8">
        <f t="shared" si="5"/>
        <v>0</v>
      </c>
      <c r="M12" s="10"/>
    </row>
    <row r="13" spans="1:14" x14ac:dyDescent="0.2">
      <c r="A13" s="6"/>
      <c r="B13" s="6"/>
      <c r="C13" s="6"/>
      <c r="D13" s="6"/>
      <c r="E13" s="10"/>
      <c r="F13" s="10"/>
      <c r="G13" s="8">
        <f t="shared" si="4"/>
        <v>0</v>
      </c>
      <c r="H13" s="10"/>
      <c r="I13" s="8">
        <f t="shared" si="0"/>
        <v>0</v>
      </c>
      <c r="J13" s="10"/>
      <c r="K13" s="10"/>
      <c r="L13" s="8">
        <f t="shared" si="5"/>
        <v>0</v>
      </c>
      <c r="M13" s="10"/>
    </row>
    <row r="14" spans="1:14" x14ac:dyDescent="0.2">
      <c r="A14" s="6"/>
      <c r="B14" s="6"/>
      <c r="C14" s="6"/>
      <c r="D14" s="6"/>
      <c r="E14" s="10"/>
      <c r="F14" s="10"/>
      <c r="G14" s="8">
        <f t="shared" si="4"/>
        <v>0</v>
      </c>
      <c r="H14" s="10"/>
      <c r="I14" s="8">
        <f t="shared" si="0"/>
        <v>0</v>
      </c>
      <c r="J14" s="10"/>
      <c r="K14" s="10"/>
      <c r="L14" s="8">
        <f t="shared" si="5"/>
        <v>0</v>
      </c>
      <c r="M14" s="10"/>
    </row>
    <row r="15" spans="1:14" x14ac:dyDescent="0.2">
      <c r="A15" s="6"/>
      <c r="B15" s="6"/>
      <c r="C15" s="6"/>
      <c r="D15" s="6"/>
      <c r="E15" s="10"/>
      <c r="F15" s="10"/>
      <c r="G15" s="8">
        <f t="shared" si="4"/>
        <v>0</v>
      </c>
      <c r="H15" s="10"/>
      <c r="I15" s="8">
        <f t="shared" si="0"/>
        <v>0</v>
      </c>
      <c r="J15" s="10"/>
      <c r="K15" s="10"/>
      <c r="L15" s="8">
        <f t="shared" si="5"/>
        <v>0</v>
      </c>
      <c r="M15" s="10"/>
    </row>
    <row r="16" spans="1:14" x14ac:dyDescent="0.2">
      <c r="A16" s="6"/>
      <c r="B16" s="6"/>
      <c r="C16" s="6"/>
      <c r="D16" s="6"/>
      <c r="E16" s="10"/>
      <c r="F16" s="10"/>
      <c r="G16" s="8">
        <f t="shared" si="4"/>
        <v>0</v>
      </c>
      <c r="H16" s="10"/>
      <c r="I16" s="8">
        <f t="shared" si="0"/>
        <v>0</v>
      </c>
      <c r="J16" s="10"/>
      <c r="K16" s="10"/>
      <c r="L16" s="8">
        <f t="shared" si="5"/>
        <v>0</v>
      </c>
      <c r="M16" s="10"/>
    </row>
    <row r="17" spans="1:13" x14ac:dyDescent="0.2">
      <c r="A17" s="6"/>
      <c r="B17" s="6"/>
      <c r="C17" s="6"/>
      <c r="D17" s="6"/>
      <c r="E17" s="10"/>
      <c r="F17" s="10"/>
      <c r="G17" s="8">
        <f t="shared" si="4"/>
        <v>0</v>
      </c>
      <c r="H17" s="10"/>
      <c r="I17" s="8">
        <f t="shared" si="0"/>
        <v>0</v>
      </c>
      <c r="J17" s="10"/>
      <c r="K17" s="10"/>
      <c r="L17" s="8">
        <f t="shared" si="5"/>
        <v>0</v>
      </c>
      <c r="M17" s="10"/>
    </row>
    <row r="18" spans="1:13" x14ac:dyDescent="0.2">
      <c r="A18" s="6"/>
      <c r="B18" s="6"/>
      <c r="C18" s="6"/>
      <c r="D18" s="6"/>
      <c r="E18" s="10"/>
      <c r="F18" s="10"/>
      <c r="G18" s="8">
        <f t="shared" si="4"/>
        <v>0</v>
      </c>
      <c r="H18" s="10"/>
      <c r="I18" s="8">
        <f t="shared" si="0"/>
        <v>0</v>
      </c>
      <c r="J18" s="10"/>
      <c r="K18" s="10"/>
      <c r="L18" s="8">
        <f t="shared" si="5"/>
        <v>0</v>
      </c>
      <c r="M18" s="10"/>
    </row>
    <row r="19" spans="1:13" x14ac:dyDescent="0.2">
      <c r="A19" s="6"/>
      <c r="B19" s="6"/>
      <c r="C19" s="6"/>
      <c r="D19" s="6"/>
      <c r="E19" s="10"/>
      <c r="F19" s="10"/>
      <c r="G19" s="8">
        <f t="shared" si="4"/>
        <v>0</v>
      </c>
      <c r="H19" s="10"/>
      <c r="I19" s="8">
        <f t="shared" si="0"/>
        <v>0</v>
      </c>
      <c r="J19" s="10"/>
      <c r="K19" s="10"/>
      <c r="L19" s="8">
        <f t="shared" si="5"/>
        <v>0</v>
      </c>
      <c r="M19" s="10"/>
    </row>
    <row r="20" spans="1:13" x14ac:dyDescent="0.2">
      <c r="A20" s="6"/>
      <c r="B20" s="6"/>
      <c r="C20" s="6"/>
      <c r="D20" s="6"/>
      <c r="E20" s="10"/>
      <c r="F20" s="10"/>
      <c r="G20" s="8">
        <f t="shared" si="4"/>
        <v>0</v>
      </c>
      <c r="H20" s="10"/>
      <c r="I20" s="8">
        <f t="shared" si="0"/>
        <v>0</v>
      </c>
      <c r="J20" s="10"/>
      <c r="K20" s="10"/>
      <c r="L20" s="8">
        <f t="shared" si="5"/>
        <v>0</v>
      </c>
      <c r="M20" s="10"/>
    </row>
    <row r="21" spans="1:13" x14ac:dyDescent="0.2">
      <c r="A21" s="6"/>
      <c r="B21" s="6"/>
      <c r="C21" s="6"/>
      <c r="D21" s="6"/>
      <c r="E21" s="10"/>
      <c r="F21" s="10"/>
      <c r="G21" s="8">
        <f t="shared" si="4"/>
        <v>0</v>
      </c>
      <c r="H21" s="10"/>
      <c r="I21" s="8">
        <f t="shared" si="0"/>
        <v>0</v>
      </c>
      <c r="J21" s="10"/>
      <c r="K21" s="10"/>
      <c r="L21" s="8">
        <f t="shared" si="5"/>
        <v>0</v>
      </c>
      <c r="M21" s="10"/>
    </row>
    <row r="22" spans="1:13" x14ac:dyDescent="0.2">
      <c r="A22" s="6"/>
      <c r="B22" s="6"/>
      <c r="C22" s="6"/>
      <c r="D22" s="6"/>
      <c r="E22" s="10"/>
      <c r="F22" s="10"/>
      <c r="G22" s="8">
        <f t="shared" si="4"/>
        <v>0</v>
      </c>
      <c r="H22" s="10"/>
      <c r="I22" s="8">
        <f t="shared" si="0"/>
        <v>0</v>
      </c>
      <c r="J22" s="10"/>
      <c r="K22" s="10"/>
      <c r="L22" s="8">
        <f t="shared" si="5"/>
        <v>0</v>
      </c>
      <c r="M22" s="10"/>
    </row>
    <row r="23" spans="1:13" x14ac:dyDescent="0.2">
      <c r="A23" s="6"/>
      <c r="B23" s="6"/>
      <c r="C23" s="6"/>
      <c r="D23" s="6"/>
      <c r="E23" s="10"/>
      <c r="F23" s="10"/>
      <c r="G23" s="8">
        <f t="shared" si="4"/>
        <v>0</v>
      </c>
      <c r="H23" s="10"/>
      <c r="I23" s="8">
        <f t="shared" si="0"/>
        <v>0</v>
      </c>
      <c r="J23" s="10"/>
      <c r="K23" s="10"/>
      <c r="L23" s="8">
        <f t="shared" si="5"/>
        <v>0</v>
      </c>
      <c r="M23" s="10"/>
    </row>
    <row r="24" spans="1:13" x14ac:dyDescent="0.2">
      <c r="A24" s="6"/>
      <c r="B24" s="6"/>
      <c r="C24" s="6"/>
      <c r="D24" s="6"/>
      <c r="E24" s="10"/>
      <c r="F24" s="10"/>
      <c r="G24" s="8">
        <f t="shared" si="4"/>
        <v>0</v>
      </c>
      <c r="H24" s="10"/>
      <c r="I24" s="8">
        <f t="shared" si="0"/>
        <v>0</v>
      </c>
      <c r="J24" s="10"/>
      <c r="K24" s="10"/>
      <c r="L24" s="8">
        <f t="shared" si="5"/>
        <v>0</v>
      </c>
      <c r="M24" s="10"/>
    </row>
    <row r="25" spans="1:13" x14ac:dyDescent="0.2">
      <c r="A25" s="6"/>
      <c r="B25" s="6"/>
      <c r="C25" s="6"/>
      <c r="D25" s="6"/>
      <c r="E25" s="10"/>
      <c r="F25" s="10"/>
      <c r="G25" s="8">
        <f t="shared" si="4"/>
        <v>0</v>
      </c>
      <c r="H25" s="10"/>
      <c r="I25" s="8">
        <f t="shared" si="0"/>
        <v>0</v>
      </c>
      <c r="J25" s="10"/>
      <c r="K25" s="10"/>
      <c r="L25" s="8">
        <f t="shared" si="5"/>
        <v>0</v>
      </c>
      <c r="M25" s="10"/>
    </row>
    <row r="26" spans="1:13" x14ac:dyDescent="0.2">
      <c r="A26" s="6"/>
      <c r="B26" s="6"/>
      <c r="C26" s="6"/>
      <c r="D26" s="6"/>
      <c r="E26" s="10"/>
      <c r="F26" s="10"/>
      <c r="G26" s="8">
        <f t="shared" si="4"/>
        <v>0</v>
      </c>
      <c r="H26" s="10"/>
      <c r="I26" s="8">
        <f t="shared" si="0"/>
        <v>0</v>
      </c>
      <c r="J26" s="10"/>
      <c r="K26" s="10"/>
      <c r="L26" s="8">
        <f t="shared" si="5"/>
        <v>0</v>
      </c>
      <c r="M26" s="10"/>
    </row>
    <row r="27" spans="1:13" x14ac:dyDescent="0.2">
      <c r="A27" s="6"/>
      <c r="B27" s="6"/>
      <c r="C27" s="6"/>
      <c r="D27" s="6"/>
      <c r="E27" s="10"/>
      <c r="F27" s="10"/>
      <c r="G27" s="8">
        <f t="shared" si="4"/>
        <v>0</v>
      </c>
      <c r="H27" s="10"/>
      <c r="I27" s="8">
        <f t="shared" si="0"/>
        <v>0</v>
      </c>
      <c r="J27" s="10"/>
      <c r="K27" s="10"/>
      <c r="L27" s="8">
        <f t="shared" si="5"/>
        <v>0</v>
      </c>
      <c r="M27" s="10"/>
    </row>
  </sheetData>
  <mergeCells count="3">
    <mergeCell ref="A1:M1"/>
    <mergeCell ref="F2:G2"/>
    <mergeCell ref="L2:M2"/>
  </mergeCells>
  <phoneticPr fontId="3" type="noConversion"/>
  <printOptions horizontalCentered="1" verticalCentered="1"/>
  <pageMargins left="0.39000000000000007" right="0.39000000000000007" top="0.39000000000000007" bottom="0.39000000000000007" header="0.39000000000000007" footer="0.39000000000000007"/>
  <headerFooter alignWithMargins="0"/>
  <colBreaks count="1" manualBreakCount="1">
    <brk id="13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7"/>
  <sheetViews>
    <sheetView zoomScale="125" workbookViewId="0">
      <selection activeCell="K6" sqref="K6"/>
    </sheetView>
  </sheetViews>
  <sheetFormatPr defaultColWidth="11" defaultRowHeight="12.75" x14ac:dyDescent="0.2"/>
  <cols>
    <col min="1" max="1" width="7.375" style="1" bestFit="1" customWidth="1"/>
    <col min="2" max="2" width="11.75" style="1" customWidth="1"/>
    <col min="3" max="3" width="15.25" style="1" customWidth="1"/>
    <col min="4" max="4" width="16.125" style="1" customWidth="1"/>
    <col min="5" max="5" width="1.875" style="2" customWidth="1"/>
    <col min="6" max="6" width="10" style="2" customWidth="1"/>
    <col min="7" max="7" width="11.75" style="3" bestFit="1" customWidth="1"/>
    <col min="8" max="8" width="7.25" style="4" bestFit="1" customWidth="1"/>
    <col min="9" max="9" width="12.625" style="3" customWidth="1"/>
    <col min="10" max="10" width="9.875" bestFit="1" customWidth="1"/>
    <col min="11" max="11" width="9.25" style="4" customWidth="1"/>
    <col min="12" max="12" width="12.375" style="3" customWidth="1"/>
    <col min="13" max="13" width="11.125" customWidth="1"/>
  </cols>
  <sheetData>
    <row r="1" spans="1:14" ht="18" x14ac:dyDescent="0.25">
      <c r="A1" s="44" t="s">
        <v>11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s="12" customFormat="1" ht="27.95" customHeight="1" x14ac:dyDescent="0.2">
      <c r="A2" s="28" t="s">
        <v>36</v>
      </c>
      <c r="B2" s="28"/>
      <c r="C2" s="30">
        <v>40728</v>
      </c>
      <c r="D2" s="29" t="s">
        <v>41</v>
      </c>
      <c r="E2" s="29"/>
      <c r="F2" s="46" t="s">
        <v>42</v>
      </c>
      <c r="G2" s="46"/>
      <c r="H2" s="29" t="s">
        <v>37</v>
      </c>
      <c r="I2" s="31" t="s">
        <v>55</v>
      </c>
      <c r="J2" s="29" t="s">
        <v>38</v>
      </c>
      <c r="K2" s="31" t="s">
        <v>56</v>
      </c>
      <c r="L2" s="47" t="s">
        <v>40</v>
      </c>
      <c r="M2" s="47"/>
    </row>
    <row r="3" spans="1:14" s="5" customFormat="1" ht="38.25" x14ac:dyDescent="0.2">
      <c r="A3" s="13" t="s">
        <v>15</v>
      </c>
      <c r="B3" s="13" t="s">
        <v>16</v>
      </c>
      <c r="C3" s="13" t="s">
        <v>0</v>
      </c>
      <c r="D3" s="13" t="s">
        <v>1</v>
      </c>
      <c r="E3" s="14"/>
      <c r="F3" s="15" t="s">
        <v>29</v>
      </c>
      <c r="G3" s="15" t="s">
        <v>12</v>
      </c>
      <c r="H3" s="16" t="s">
        <v>2</v>
      </c>
      <c r="I3" s="15" t="s">
        <v>3</v>
      </c>
      <c r="J3" s="17" t="s">
        <v>5</v>
      </c>
      <c r="K3" s="16" t="s">
        <v>4</v>
      </c>
      <c r="L3" s="15" t="s">
        <v>3</v>
      </c>
      <c r="M3" s="17" t="s">
        <v>6</v>
      </c>
    </row>
    <row r="4" spans="1:14" x14ac:dyDescent="0.2">
      <c r="A4" s="32" t="s">
        <v>43</v>
      </c>
      <c r="B4" s="32" t="s">
        <v>44</v>
      </c>
      <c r="C4" s="6" t="s">
        <v>34</v>
      </c>
      <c r="D4" s="6"/>
      <c r="E4" s="7"/>
      <c r="F4" s="11">
        <v>2.3356481481481482E-2</v>
      </c>
      <c r="G4" s="8">
        <f>(HOUR(F4)*60*60)+(MINUTE(F4)*60)+SECOND(F4)</f>
        <v>2018</v>
      </c>
      <c r="H4" s="9">
        <v>1.1000000000000001</v>
      </c>
      <c r="I4" s="8">
        <f t="shared" ref="I4:I27" si="0">(G4/(IF(H4, H4, 1)))</f>
        <v>1834.5454545454545</v>
      </c>
      <c r="J4" s="10">
        <f>RANK(I4,$I$4:$I$9,1)</f>
        <v>4</v>
      </c>
      <c r="K4" s="9"/>
      <c r="L4" s="8"/>
      <c r="M4" s="10"/>
      <c r="N4" s="27">
        <f>(I4-$I$7)/I4</f>
        <v>7.4688936146632551E-2</v>
      </c>
    </row>
    <row r="5" spans="1:14" x14ac:dyDescent="0.2">
      <c r="A5" s="32" t="s">
        <v>26</v>
      </c>
      <c r="B5" s="32" t="s">
        <v>45</v>
      </c>
      <c r="C5" s="6" t="s">
        <v>35</v>
      </c>
      <c r="D5" s="6" t="s">
        <v>28</v>
      </c>
      <c r="E5" s="7"/>
      <c r="F5" s="11">
        <v>3.1631944444444442E-2</v>
      </c>
      <c r="G5" s="8">
        <f t="shared" ref="G5:G8" si="1">(HOUR(F5)*60*60)+(MINUTE(F5)*60)+SECOND(F5)</f>
        <v>2733</v>
      </c>
      <c r="H5" s="9">
        <v>1.1299999999999999</v>
      </c>
      <c r="I5" s="8">
        <f t="shared" si="0"/>
        <v>2418.5840707964603</v>
      </c>
      <c r="J5" s="10">
        <f t="shared" ref="J5:J8" si="2">RANK(I5,$I$4:$I$9,1)</f>
        <v>5</v>
      </c>
      <c r="K5" s="10"/>
      <c r="L5" s="8"/>
      <c r="M5" s="10"/>
      <c r="N5" s="27">
        <f t="shared" ref="N5:N8" si="3">(I5-$I$7)/I5</f>
        <v>0.29813264433110875</v>
      </c>
    </row>
    <row r="6" spans="1:14" x14ac:dyDescent="0.2">
      <c r="A6" s="32" t="s">
        <v>26</v>
      </c>
      <c r="B6" s="32" t="s">
        <v>46</v>
      </c>
      <c r="C6" s="6" t="s">
        <v>27</v>
      </c>
      <c r="D6" s="6" t="s">
        <v>31</v>
      </c>
      <c r="E6" s="7"/>
      <c r="F6" s="11">
        <v>2.1817129629629631E-2</v>
      </c>
      <c r="G6" s="8">
        <f t="shared" si="1"/>
        <v>1885</v>
      </c>
      <c r="H6" s="9">
        <v>1.1299999999999999</v>
      </c>
      <c r="I6" s="8">
        <f t="shared" si="0"/>
        <v>1668.1415929203542</v>
      </c>
      <c r="J6" s="10">
        <f t="shared" si="2"/>
        <v>2</v>
      </c>
      <c r="K6" s="10"/>
      <c r="L6" s="8"/>
      <c r="M6" s="10"/>
      <c r="N6" s="27">
        <f t="shared" si="3"/>
        <v>-1.7614579863702705E-2</v>
      </c>
    </row>
    <row r="7" spans="1:14" x14ac:dyDescent="0.2">
      <c r="A7" s="6" t="s">
        <v>30</v>
      </c>
      <c r="B7" s="6"/>
      <c r="C7" s="6" t="s">
        <v>32</v>
      </c>
      <c r="E7" s="7"/>
      <c r="F7" s="11">
        <v>2.1435185185185186E-2</v>
      </c>
      <c r="G7" s="8">
        <f t="shared" si="1"/>
        <v>1852</v>
      </c>
      <c r="H7" s="9">
        <v>1.091</v>
      </c>
      <c r="I7" s="8">
        <f t="shared" si="0"/>
        <v>1697.5252062328141</v>
      </c>
      <c r="J7" s="10">
        <f t="shared" si="2"/>
        <v>3</v>
      </c>
      <c r="K7" s="9"/>
      <c r="L7" s="8"/>
      <c r="M7" s="10"/>
      <c r="N7" s="27">
        <f t="shared" si="3"/>
        <v>0</v>
      </c>
    </row>
    <row r="8" spans="1:14" x14ac:dyDescent="0.2">
      <c r="A8" s="32" t="s">
        <v>30</v>
      </c>
      <c r="B8" s="6"/>
      <c r="C8" s="32" t="s">
        <v>47</v>
      </c>
      <c r="D8" s="6"/>
      <c r="E8" s="10"/>
      <c r="F8" s="11">
        <v>2.0613425925925927E-2</v>
      </c>
      <c r="G8" s="8">
        <f t="shared" si="1"/>
        <v>1781</v>
      </c>
      <c r="H8" s="9">
        <v>1.091</v>
      </c>
      <c r="I8" s="8">
        <f t="shared" si="0"/>
        <v>1632.4472960586618</v>
      </c>
      <c r="J8" s="10">
        <f t="shared" si="2"/>
        <v>1</v>
      </c>
      <c r="K8" s="10"/>
      <c r="L8" s="8"/>
      <c r="M8" s="10"/>
      <c r="N8" s="27">
        <f t="shared" si="3"/>
        <v>-3.9865244244806378E-2</v>
      </c>
    </row>
    <row r="9" spans="1:14" x14ac:dyDescent="0.2">
      <c r="A9" s="6"/>
      <c r="B9" s="6"/>
      <c r="C9" s="6"/>
      <c r="D9" s="6"/>
      <c r="E9" s="10"/>
      <c r="F9" s="11"/>
      <c r="G9" s="8"/>
      <c r="H9" s="9"/>
      <c r="I9" s="8"/>
      <c r="J9" s="10"/>
      <c r="K9" s="10"/>
      <c r="L9" s="8"/>
      <c r="M9" s="10"/>
      <c r="N9" s="27"/>
    </row>
    <row r="10" spans="1:14" x14ac:dyDescent="0.2">
      <c r="A10" s="6"/>
      <c r="B10" s="6"/>
      <c r="C10" s="6"/>
      <c r="D10" s="6"/>
      <c r="E10" s="10"/>
      <c r="F10" s="10"/>
      <c r="G10" s="8">
        <f t="shared" ref="G10:G27" si="4">(HOUR(F10-E10)*60*60)+(MINUTE(F10-E10)*60)+SECOND(F10-E10)</f>
        <v>0</v>
      </c>
      <c r="H10" s="10"/>
      <c r="I10" s="8">
        <f t="shared" si="0"/>
        <v>0</v>
      </c>
      <c r="J10" s="10"/>
      <c r="K10" s="10"/>
      <c r="L10" s="8">
        <f t="shared" ref="L10:L27" si="5">(G10/(IF(K10, K10, 1)))</f>
        <v>0</v>
      </c>
      <c r="M10" s="10"/>
    </row>
    <row r="11" spans="1:14" x14ac:dyDescent="0.2">
      <c r="A11" s="6"/>
      <c r="B11" s="6"/>
      <c r="C11" s="6"/>
      <c r="D11" s="6"/>
      <c r="E11" s="10"/>
      <c r="F11" s="10"/>
      <c r="G11" s="8">
        <f t="shared" si="4"/>
        <v>0</v>
      </c>
      <c r="H11" s="10"/>
      <c r="I11" s="8">
        <f t="shared" si="0"/>
        <v>0</v>
      </c>
      <c r="J11" s="10"/>
      <c r="K11" s="10"/>
      <c r="L11" s="8">
        <f t="shared" si="5"/>
        <v>0</v>
      </c>
      <c r="M11" s="10"/>
    </row>
    <row r="12" spans="1:14" x14ac:dyDescent="0.2">
      <c r="A12" s="6"/>
      <c r="B12" s="24"/>
      <c r="D12" s="6"/>
      <c r="E12" s="10"/>
      <c r="F12" s="10"/>
      <c r="G12" s="8">
        <f t="shared" si="4"/>
        <v>0</v>
      </c>
      <c r="H12" s="10"/>
      <c r="I12" s="8">
        <f t="shared" si="0"/>
        <v>0</v>
      </c>
      <c r="J12" s="10"/>
      <c r="K12" s="10"/>
      <c r="L12" s="8">
        <f t="shared" si="5"/>
        <v>0</v>
      </c>
      <c r="M12" s="10"/>
    </row>
    <row r="13" spans="1:14" x14ac:dyDescent="0.2">
      <c r="A13" s="6"/>
      <c r="B13" s="6"/>
      <c r="C13" s="6"/>
      <c r="D13" s="6"/>
      <c r="E13" s="10"/>
      <c r="F13" s="10"/>
      <c r="G13" s="8">
        <f t="shared" si="4"/>
        <v>0</v>
      </c>
      <c r="H13" s="10"/>
      <c r="I13" s="8">
        <f t="shared" si="0"/>
        <v>0</v>
      </c>
      <c r="J13" s="10"/>
      <c r="K13" s="10"/>
      <c r="L13" s="8">
        <f t="shared" si="5"/>
        <v>0</v>
      </c>
      <c r="M13" s="10"/>
    </row>
    <row r="14" spans="1:14" x14ac:dyDescent="0.2">
      <c r="A14" s="6"/>
      <c r="B14" s="6"/>
      <c r="C14" s="6"/>
      <c r="D14" s="6"/>
      <c r="E14" s="10"/>
      <c r="F14" s="10"/>
      <c r="G14" s="8">
        <f t="shared" si="4"/>
        <v>0</v>
      </c>
      <c r="H14" s="10"/>
      <c r="I14" s="8">
        <f t="shared" si="0"/>
        <v>0</v>
      </c>
      <c r="J14" s="10"/>
      <c r="K14" s="10"/>
      <c r="L14" s="8">
        <f t="shared" si="5"/>
        <v>0</v>
      </c>
      <c r="M14" s="10"/>
    </row>
    <row r="15" spans="1:14" x14ac:dyDescent="0.2">
      <c r="A15" s="6"/>
      <c r="B15" s="6"/>
      <c r="C15" s="6"/>
      <c r="D15" s="6"/>
      <c r="E15" s="10"/>
      <c r="F15" s="10"/>
      <c r="G15" s="8">
        <f t="shared" si="4"/>
        <v>0</v>
      </c>
      <c r="H15" s="10"/>
      <c r="I15" s="8">
        <f t="shared" si="0"/>
        <v>0</v>
      </c>
      <c r="J15" s="10"/>
      <c r="K15" s="10"/>
      <c r="L15" s="8">
        <f t="shared" si="5"/>
        <v>0</v>
      </c>
      <c r="M15" s="10"/>
    </row>
    <row r="16" spans="1:14" x14ac:dyDescent="0.2">
      <c r="A16" s="6"/>
      <c r="B16" s="6"/>
      <c r="C16" s="6"/>
      <c r="D16" s="6"/>
      <c r="E16" s="10"/>
      <c r="F16" s="10"/>
      <c r="G16" s="8">
        <f t="shared" si="4"/>
        <v>0</v>
      </c>
      <c r="H16" s="10"/>
      <c r="I16" s="8">
        <f t="shared" si="0"/>
        <v>0</v>
      </c>
      <c r="J16" s="10"/>
      <c r="K16" s="10"/>
      <c r="L16" s="8">
        <f t="shared" si="5"/>
        <v>0</v>
      </c>
      <c r="M16" s="10"/>
    </row>
    <row r="17" spans="1:13" x14ac:dyDescent="0.2">
      <c r="A17" s="6"/>
      <c r="B17" s="6"/>
      <c r="C17" s="6"/>
      <c r="D17" s="6"/>
      <c r="E17" s="10"/>
      <c r="F17" s="10"/>
      <c r="G17" s="8">
        <f t="shared" si="4"/>
        <v>0</v>
      </c>
      <c r="H17" s="10"/>
      <c r="I17" s="8">
        <f t="shared" si="0"/>
        <v>0</v>
      </c>
      <c r="J17" s="10"/>
      <c r="K17" s="10"/>
      <c r="L17" s="8">
        <f t="shared" si="5"/>
        <v>0</v>
      </c>
      <c r="M17" s="10"/>
    </row>
    <row r="18" spans="1:13" x14ac:dyDescent="0.2">
      <c r="A18" s="6"/>
      <c r="B18" s="6"/>
      <c r="C18" s="6"/>
      <c r="D18" s="6"/>
      <c r="E18" s="10"/>
      <c r="F18" s="10"/>
      <c r="G18" s="8">
        <f t="shared" si="4"/>
        <v>0</v>
      </c>
      <c r="H18" s="10"/>
      <c r="I18" s="8">
        <f t="shared" si="0"/>
        <v>0</v>
      </c>
      <c r="J18" s="10"/>
      <c r="K18" s="10"/>
      <c r="L18" s="8">
        <f t="shared" si="5"/>
        <v>0</v>
      </c>
      <c r="M18" s="10"/>
    </row>
    <row r="19" spans="1:13" x14ac:dyDescent="0.2">
      <c r="A19" s="6"/>
      <c r="B19" s="6"/>
      <c r="C19" s="6"/>
      <c r="D19" s="6"/>
      <c r="E19" s="10"/>
      <c r="F19" s="10"/>
      <c r="G19" s="8">
        <f t="shared" si="4"/>
        <v>0</v>
      </c>
      <c r="H19" s="10"/>
      <c r="I19" s="8">
        <f t="shared" si="0"/>
        <v>0</v>
      </c>
      <c r="J19" s="10"/>
      <c r="K19" s="10"/>
      <c r="L19" s="8">
        <f t="shared" si="5"/>
        <v>0</v>
      </c>
      <c r="M19" s="10"/>
    </row>
    <row r="20" spans="1:13" x14ac:dyDescent="0.2">
      <c r="A20" s="6"/>
      <c r="B20" s="6"/>
      <c r="C20" s="6"/>
      <c r="D20" s="6"/>
      <c r="E20" s="10"/>
      <c r="F20" s="10"/>
      <c r="G20" s="8">
        <f t="shared" si="4"/>
        <v>0</v>
      </c>
      <c r="H20" s="10"/>
      <c r="I20" s="8">
        <f t="shared" si="0"/>
        <v>0</v>
      </c>
      <c r="J20" s="10"/>
      <c r="K20" s="10"/>
      <c r="L20" s="8">
        <f t="shared" si="5"/>
        <v>0</v>
      </c>
      <c r="M20" s="10"/>
    </row>
    <row r="21" spans="1:13" x14ac:dyDescent="0.2">
      <c r="A21" s="6"/>
      <c r="B21" s="6"/>
      <c r="C21" s="6"/>
      <c r="D21" s="6"/>
      <c r="E21" s="10"/>
      <c r="F21" s="10"/>
      <c r="G21" s="8">
        <f t="shared" si="4"/>
        <v>0</v>
      </c>
      <c r="H21" s="10"/>
      <c r="I21" s="8">
        <f t="shared" si="0"/>
        <v>0</v>
      </c>
      <c r="J21" s="10"/>
      <c r="K21" s="10"/>
      <c r="L21" s="8">
        <f t="shared" si="5"/>
        <v>0</v>
      </c>
      <c r="M21" s="10"/>
    </row>
    <row r="22" spans="1:13" x14ac:dyDescent="0.2">
      <c r="A22" s="6"/>
      <c r="B22" s="6"/>
      <c r="C22" s="6"/>
      <c r="D22" s="6"/>
      <c r="E22" s="10"/>
      <c r="F22" s="10"/>
      <c r="G22" s="8">
        <f t="shared" si="4"/>
        <v>0</v>
      </c>
      <c r="H22" s="10"/>
      <c r="I22" s="8">
        <f t="shared" si="0"/>
        <v>0</v>
      </c>
      <c r="J22" s="10"/>
      <c r="K22" s="10"/>
      <c r="L22" s="8">
        <f t="shared" si="5"/>
        <v>0</v>
      </c>
      <c r="M22" s="10"/>
    </row>
    <row r="23" spans="1:13" x14ac:dyDescent="0.2">
      <c r="A23" s="6"/>
      <c r="B23" s="6"/>
      <c r="C23" s="6"/>
      <c r="D23" s="6"/>
      <c r="E23" s="10"/>
      <c r="F23" s="10"/>
      <c r="G23" s="8">
        <f t="shared" si="4"/>
        <v>0</v>
      </c>
      <c r="H23" s="10"/>
      <c r="I23" s="8">
        <f t="shared" si="0"/>
        <v>0</v>
      </c>
      <c r="J23" s="10"/>
      <c r="K23" s="10"/>
      <c r="L23" s="8">
        <f t="shared" si="5"/>
        <v>0</v>
      </c>
      <c r="M23" s="10"/>
    </row>
    <row r="24" spans="1:13" x14ac:dyDescent="0.2">
      <c r="A24" s="6"/>
      <c r="B24" s="6"/>
      <c r="C24" s="6"/>
      <c r="D24" s="6"/>
      <c r="E24" s="10"/>
      <c r="F24" s="10"/>
      <c r="G24" s="8">
        <f t="shared" si="4"/>
        <v>0</v>
      </c>
      <c r="H24" s="10"/>
      <c r="I24" s="8">
        <f t="shared" si="0"/>
        <v>0</v>
      </c>
      <c r="J24" s="10"/>
      <c r="K24" s="10"/>
      <c r="L24" s="8">
        <f t="shared" si="5"/>
        <v>0</v>
      </c>
      <c r="M24" s="10"/>
    </row>
    <row r="25" spans="1:13" x14ac:dyDescent="0.2">
      <c r="A25" s="6"/>
      <c r="B25" s="6"/>
      <c r="C25" s="6"/>
      <c r="D25" s="6"/>
      <c r="E25" s="10"/>
      <c r="F25" s="10"/>
      <c r="G25" s="8">
        <f t="shared" si="4"/>
        <v>0</v>
      </c>
      <c r="H25" s="10"/>
      <c r="I25" s="8">
        <f t="shared" si="0"/>
        <v>0</v>
      </c>
      <c r="J25" s="10"/>
      <c r="K25" s="10"/>
      <c r="L25" s="8">
        <f t="shared" si="5"/>
        <v>0</v>
      </c>
      <c r="M25" s="10"/>
    </row>
    <row r="26" spans="1:13" x14ac:dyDescent="0.2">
      <c r="A26" s="6"/>
      <c r="B26" s="6"/>
      <c r="C26" s="6"/>
      <c r="D26" s="6"/>
      <c r="E26" s="10"/>
      <c r="F26" s="10"/>
      <c r="G26" s="8">
        <f t="shared" si="4"/>
        <v>0</v>
      </c>
      <c r="H26" s="10"/>
      <c r="I26" s="8">
        <f t="shared" si="0"/>
        <v>0</v>
      </c>
      <c r="J26" s="10"/>
      <c r="K26" s="10"/>
      <c r="L26" s="8">
        <f t="shared" si="5"/>
        <v>0</v>
      </c>
      <c r="M26" s="10"/>
    </row>
    <row r="27" spans="1:13" x14ac:dyDescent="0.2">
      <c r="A27" s="6"/>
      <c r="B27" s="6"/>
      <c r="C27" s="6"/>
      <c r="D27" s="6"/>
      <c r="E27" s="10"/>
      <c r="F27" s="10"/>
      <c r="G27" s="8">
        <f t="shared" si="4"/>
        <v>0</v>
      </c>
      <c r="H27" s="10"/>
      <c r="I27" s="8">
        <f t="shared" si="0"/>
        <v>0</v>
      </c>
      <c r="J27" s="10"/>
      <c r="K27" s="10"/>
      <c r="L27" s="8">
        <f t="shared" si="5"/>
        <v>0</v>
      </c>
      <c r="M27" s="10"/>
    </row>
  </sheetData>
  <mergeCells count="3">
    <mergeCell ref="A1:M1"/>
    <mergeCell ref="F2:G2"/>
    <mergeCell ref="L2:M2"/>
  </mergeCells>
  <phoneticPr fontId="3" type="noConversion"/>
  <printOptions horizontalCentered="1" verticalCentered="1"/>
  <pageMargins left="0.39000000000000007" right="0.39000000000000007" top="0.39000000000000007" bottom="0.39000000000000007" header="0.39000000000000007" footer="0.39000000000000007"/>
  <headerFooter alignWithMargins="0"/>
  <colBreaks count="1" manualBreakCount="1">
    <brk id="13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6"/>
  <sheetViews>
    <sheetView zoomScale="125" workbookViewId="0">
      <selection activeCell="A6" sqref="A6"/>
    </sheetView>
  </sheetViews>
  <sheetFormatPr defaultColWidth="11" defaultRowHeight="12.75" x14ac:dyDescent="0.2"/>
  <cols>
    <col min="1" max="1" width="7.375" style="1" bestFit="1" customWidth="1"/>
    <col min="2" max="2" width="11.75" style="1" customWidth="1"/>
    <col min="3" max="3" width="15.25" style="1" customWidth="1"/>
    <col min="4" max="4" width="16.125" style="1" customWidth="1"/>
    <col min="5" max="5" width="1.875" style="2" customWidth="1"/>
    <col min="6" max="6" width="10" style="2" customWidth="1"/>
    <col min="7" max="7" width="11.75" style="3" bestFit="1" customWidth="1"/>
    <col min="8" max="8" width="7.25" style="4" bestFit="1" customWidth="1"/>
    <col min="9" max="9" width="12.625" style="3" customWidth="1"/>
    <col min="10" max="10" width="9.875" bestFit="1" customWidth="1"/>
    <col min="11" max="11" width="9.25" style="4" customWidth="1"/>
    <col min="12" max="12" width="12.375" style="3" customWidth="1"/>
    <col min="13" max="13" width="11.125" customWidth="1"/>
  </cols>
  <sheetData>
    <row r="1" spans="1:14" ht="18" x14ac:dyDescent="0.25">
      <c r="A1" s="44" t="s">
        <v>11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s="12" customFormat="1" ht="27.95" customHeight="1" x14ac:dyDescent="0.2">
      <c r="A2" s="28" t="s">
        <v>36</v>
      </c>
      <c r="B2" s="28"/>
      <c r="C2" s="30">
        <v>40742</v>
      </c>
      <c r="D2" s="29" t="s">
        <v>62</v>
      </c>
      <c r="E2" s="29"/>
      <c r="F2" s="46" t="s">
        <v>63</v>
      </c>
      <c r="G2" s="46"/>
      <c r="H2" s="29" t="s">
        <v>37</v>
      </c>
      <c r="I2" s="31" t="s">
        <v>64</v>
      </c>
      <c r="J2" s="29" t="s">
        <v>38</v>
      </c>
      <c r="K2" s="31" t="s">
        <v>56</v>
      </c>
      <c r="L2" s="47" t="s">
        <v>65</v>
      </c>
      <c r="M2" s="47"/>
    </row>
    <row r="3" spans="1:14" s="5" customFormat="1" ht="38.25" x14ac:dyDescent="0.2">
      <c r="A3" s="13" t="s">
        <v>15</v>
      </c>
      <c r="B3" s="13" t="s">
        <v>16</v>
      </c>
      <c r="C3" s="13" t="s">
        <v>0</v>
      </c>
      <c r="D3" s="13" t="s">
        <v>1</v>
      </c>
      <c r="E3" s="14"/>
      <c r="F3" s="15" t="s">
        <v>29</v>
      </c>
      <c r="G3" s="15" t="s">
        <v>12</v>
      </c>
      <c r="H3" s="16" t="s">
        <v>2</v>
      </c>
      <c r="I3" s="15" t="s">
        <v>3</v>
      </c>
      <c r="J3" s="17" t="s">
        <v>5</v>
      </c>
      <c r="K3" s="16" t="s">
        <v>4</v>
      </c>
      <c r="L3" s="15" t="s">
        <v>3</v>
      </c>
      <c r="M3" s="17" t="s">
        <v>6</v>
      </c>
    </row>
    <row r="4" spans="1:14" x14ac:dyDescent="0.2">
      <c r="A4" s="32" t="s">
        <v>26</v>
      </c>
      <c r="B4" s="32" t="s">
        <v>46</v>
      </c>
      <c r="C4" s="6" t="s">
        <v>27</v>
      </c>
      <c r="D4" s="6" t="s">
        <v>31</v>
      </c>
      <c r="E4" s="7"/>
      <c r="F4" s="11">
        <v>2.1666666666666667E-2</v>
      </c>
      <c r="G4" s="8">
        <f t="shared" ref="G4:G7" si="0">(HOUR(F4)*60*60)+(MINUTE(F4)*60)+SECOND(F4)</f>
        <v>1872</v>
      </c>
      <c r="H4" s="9">
        <v>1.1299999999999999</v>
      </c>
      <c r="I4" s="8">
        <f t="shared" ref="I4:I26" si="1">(G4/(IF(H4, H4, 1)))</f>
        <v>1656.6371681415931</v>
      </c>
      <c r="J4" s="10">
        <v>1</v>
      </c>
      <c r="K4" s="10"/>
      <c r="L4" s="8"/>
      <c r="M4" s="10"/>
      <c r="N4" s="27" t="e">
        <f t="shared" ref="N4:N7" si="2">(I4-$I$6)/I4</f>
        <v>#VALUE!</v>
      </c>
    </row>
    <row r="5" spans="1:14" x14ac:dyDescent="0.2">
      <c r="A5" s="32" t="s">
        <v>70</v>
      </c>
      <c r="B5" s="32" t="s">
        <v>71</v>
      </c>
      <c r="C5" s="6" t="s">
        <v>57</v>
      </c>
      <c r="D5" s="6"/>
      <c r="E5" s="7"/>
      <c r="F5" s="11" t="s">
        <v>60</v>
      </c>
      <c r="G5" s="8" t="e">
        <f t="shared" si="0"/>
        <v>#VALUE!</v>
      </c>
      <c r="H5" s="9">
        <v>1.091</v>
      </c>
      <c r="I5" s="8" t="e">
        <f t="shared" si="1"/>
        <v>#VALUE!</v>
      </c>
      <c r="J5" s="10">
        <v>4</v>
      </c>
      <c r="K5" s="10"/>
      <c r="L5" s="8"/>
      <c r="M5" s="10"/>
      <c r="N5" s="27" t="e">
        <f t="shared" si="2"/>
        <v>#VALUE!</v>
      </c>
    </row>
    <row r="6" spans="1:14" x14ac:dyDescent="0.2">
      <c r="A6" s="6" t="s">
        <v>26</v>
      </c>
      <c r="B6" s="6" t="s">
        <v>58</v>
      </c>
      <c r="C6" s="6" t="s">
        <v>59</v>
      </c>
      <c r="D6" s="1" t="s">
        <v>32</v>
      </c>
      <c r="E6" s="7"/>
      <c r="F6" s="11" t="s">
        <v>61</v>
      </c>
      <c r="G6" s="8" t="e">
        <f t="shared" si="0"/>
        <v>#VALUE!</v>
      </c>
      <c r="H6" s="9">
        <v>1.1299999999999999</v>
      </c>
      <c r="I6" s="8" t="e">
        <f t="shared" si="1"/>
        <v>#VALUE!</v>
      </c>
      <c r="J6" s="10">
        <v>4</v>
      </c>
      <c r="K6" s="9"/>
      <c r="L6" s="8"/>
      <c r="M6" s="10"/>
      <c r="N6" s="27" t="e">
        <f t="shared" si="2"/>
        <v>#VALUE!</v>
      </c>
    </row>
    <row r="7" spans="1:14" x14ac:dyDescent="0.2">
      <c r="A7" s="32"/>
      <c r="B7" s="6"/>
      <c r="C7" s="32"/>
      <c r="D7" s="6"/>
      <c r="E7" s="10"/>
      <c r="F7" s="11"/>
      <c r="G7" s="8">
        <f t="shared" si="0"/>
        <v>0</v>
      </c>
      <c r="H7" s="9"/>
      <c r="I7" s="8">
        <f t="shared" si="1"/>
        <v>0</v>
      </c>
      <c r="J7" s="10"/>
      <c r="K7" s="10"/>
      <c r="L7" s="8"/>
      <c r="M7" s="10"/>
      <c r="N7" s="27" t="e">
        <f t="shared" si="2"/>
        <v>#VALUE!</v>
      </c>
    </row>
    <row r="8" spans="1:14" x14ac:dyDescent="0.2">
      <c r="A8" s="6"/>
      <c r="B8" s="6"/>
      <c r="C8" s="6"/>
      <c r="D8" s="6"/>
      <c r="E8" s="10"/>
      <c r="F8" s="11"/>
      <c r="G8" s="8"/>
      <c r="H8" s="9"/>
      <c r="I8" s="8"/>
      <c r="J8" s="10"/>
      <c r="K8" s="10"/>
      <c r="L8" s="8"/>
      <c r="M8" s="10"/>
      <c r="N8" s="27"/>
    </row>
    <row r="9" spans="1:14" x14ac:dyDescent="0.2">
      <c r="A9" s="6"/>
      <c r="B9" s="6"/>
      <c r="C9" s="6"/>
      <c r="D9" s="6"/>
      <c r="E9" s="10"/>
      <c r="F9" s="10"/>
      <c r="G9" s="8">
        <f t="shared" ref="G9:G26" si="3">(HOUR(F9-E9)*60*60)+(MINUTE(F9-E9)*60)+SECOND(F9-E9)</f>
        <v>0</v>
      </c>
      <c r="H9" s="10"/>
      <c r="I9" s="8">
        <f t="shared" si="1"/>
        <v>0</v>
      </c>
      <c r="J9" s="10"/>
      <c r="K9" s="10"/>
      <c r="L9" s="8">
        <f t="shared" ref="L9:L26" si="4">(G9/(IF(K9, K9, 1)))</f>
        <v>0</v>
      </c>
      <c r="M9" s="10"/>
    </row>
    <row r="10" spans="1:14" x14ac:dyDescent="0.2">
      <c r="A10" s="6"/>
      <c r="B10" s="6"/>
      <c r="C10" s="6"/>
      <c r="D10" s="6"/>
      <c r="E10" s="10"/>
      <c r="F10" s="10"/>
      <c r="G10" s="8">
        <f t="shared" si="3"/>
        <v>0</v>
      </c>
      <c r="H10" s="10"/>
      <c r="I10" s="8">
        <f t="shared" si="1"/>
        <v>0</v>
      </c>
      <c r="J10" s="10"/>
      <c r="K10" s="10"/>
      <c r="L10" s="8">
        <f t="shared" si="4"/>
        <v>0</v>
      </c>
      <c r="M10" s="10"/>
    </row>
    <row r="11" spans="1:14" x14ac:dyDescent="0.2">
      <c r="A11" s="6"/>
      <c r="B11" s="24"/>
      <c r="D11" s="6"/>
      <c r="E11" s="10"/>
      <c r="F11" s="10"/>
      <c r="G11" s="8">
        <f t="shared" si="3"/>
        <v>0</v>
      </c>
      <c r="H11" s="10"/>
      <c r="I11" s="8">
        <f t="shared" si="1"/>
        <v>0</v>
      </c>
      <c r="J11" s="10"/>
      <c r="K11" s="10"/>
      <c r="L11" s="8">
        <f t="shared" si="4"/>
        <v>0</v>
      </c>
      <c r="M11" s="10"/>
    </row>
    <row r="12" spans="1:14" x14ac:dyDescent="0.2">
      <c r="A12" s="6"/>
      <c r="B12" s="6"/>
      <c r="C12" s="6"/>
      <c r="D12" s="6"/>
      <c r="E12" s="10"/>
      <c r="F12" s="10"/>
      <c r="G12" s="8">
        <f t="shared" si="3"/>
        <v>0</v>
      </c>
      <c r="H12" s="10"/>
      <c r="I12" s="8">
        <f t="shared" si="1"/>
        <v>0</v>
      </c>
      <c r="J12" s="10"/>
      <c r="K12" s="10"/>
      <c r="L12" s="8">
        <f t="shared" si="4"/>
        <v>0</v>
      </c>
      <c r="M12" s="10"/>
    </row>
    <row r="13" spans="1:14" x14ac:dyDescent="0.2">
      <c r="A13" s="6"/>
      <c r="B13" s="6"/>
      <c r="C13" s="6"/>
      <c r="D13" s="6"/>
      <c r="E13" s="10"/>
      <c r="F13" s="10"/>
      <c r="G13" s="8">
        <f t="shared" si="3"/>
        <v>0</v>
      </c>
      <c r="H13" s="10"/>
      <c r="I13" s="8">
        <f t="shared" si="1"/>
        <v>0</v>
      </c>
      <c r="J13" s="10"/>
      <c r="K13" s="10"/>
      <c r="L13" s="8">
        <f t="shared" si="4"/>
        <v>0</v>
      </c>
      <c r="M13" s="10"/>
    </row>
    <row r="14" spans="1:14" x14ac:dyDescent="0.2">
      <c r="A14" s="6"/>
      <c r="B14" s="6"/>
      <c r="C14" s="6"/>
      <c r="D14" s="6"/>
      <c r="E14" s="10"/>
      <c r="F14" s="10"/>
      <c r="G14" s="8">
        <f t="shared" si="3"/>
        <v>0</v>
      </c>
      <c r="H14" s="10"/>
      <c r="I14" s="8">
        <f t="shared" si="1"/>
        <v>0</v>
      </c>
      <c r="J14" s="10"/>
      <c r="K14" s="10"/>
      <c r="L14" s="8">
        <f t="shared" si="4"/>
        <v>0</v>
      </c>
      <c r="M14" s="10"/>
    </row>
    <row r="15" spans="1:14" x14ac:dyDescent="0.2">
      <c r="A15" s="6"/>
      <c r="B15" s="6"/>
      <c r="C15" s="6"/>
      <c r="D15" s="6"/>
      <c r="E15" s="10"/>
      <c r="F15" s="10"/>
      <c r="G15" s="8">
        <f t="shared" si="3"/>
        <v>0</v>
      </c>
      <c r="H15" s="10"/>
      <c r="I15" s="8">
        <f t="shared" si="1"/>
        <v>0</v>
      </c>
      <c r="J15" s="10"/>
      <c r="K15" s="10"/>
      <c r="L15" s="8">
        <f t="shared" si="4"/>
        <v>0</v>
      </c>
      <c r="M15" s="10"/>
    </row>
    <row r="16" spans="1:14" x14ac:dyDescent="0.2">
      <c r="A16" s="6"/>
      <c r="B16" s="6"/>
      <c r="C16" s="6"/>
      <c r="D16" s="6"/>
      <c r="E16" s="10"/>
      <c r="F16" s="10"/>
      <c r="G16" s="8">
        <f t="shared" si="3"/>
        <v>0</v>
      </c>
      <c r="H16" s="10"/>
      <c r="I16" s="8">
        <f t="shared" si="1"/>
        <v>0</v>
      </c>
      <c r="J16" s="10"/>
      <c r="K16" s="10"/>
      <c r="L16" s="8">
        <f t="shared" si="4"/>
        <v>0</v>
      </c>
      <c r="M16" s="10"/>
    </row>
    <row r="17" spans="1:13" x14ac:dyDescent="0.2">
      <c r="A17" s="6"/>
      <c r="B17" s="6"/>
      <c r="C17" s="6"/>
      <c r="D17" s="6"/>
      <c r="E17" s="10"/>
      <c r="F17" s="10"/>
      <c r="G17" s="8">
        <f t="shared" si="3"/>
        <v>0</v>
      </c>
      <c r="H17" s="10"/>
      <c r="I17" s="8">
        <f t="shared" si="1"/>
        <v>0</v>
      </c>
      <c r="J17" s="10"/>
      <c r="K17" s="10"/>
      <c r="L17" s="8">
        <f t="shared" si="4"/>
        <v>0</v>
      </c>
      <c r="M17" s="10"/>
    </row>
    <row r="18" spans="1:13" x14ac:dyDescent="0.2">
      <c r="A18" s="6"/>
      <c r="B18" s="6"/>
      <c r="C18" s="6"/>
      <c r="D18" s="6"/>
      <c r="E18" s="10"/>
      <c r="F18" s="10"/>
      <c r="G18" s="8">
        <f t="shared" si="3"/>
        <v>0</v>
      </c>
      <c r="H18" s="10"/>
      <c r="I18" s="8">
        <f t="shared" si="1"/>
        <v>0</v>
      </c>
      <c r="J18" s="10"/>
      <c r="K18" s="10"/>
      <c r="L18" s="8">
        <f t="shared" si="4"/>
        <v>0</v>
      </c>
      <c r="M18" s="10"/>
    </row>
    <row r="19" spans="1:13" x14ac:dyDescent="0.2">
      <c r="A19" s="6"/>
      <c r="B19" s="6"/>
      <c r="C19" s="6"/>
      <c r="D19" s="6"/>
      <c r="E19" s="10"/>
      <c r="F19" s="10"/>
      <c r="G19" s="8">
        <f t="shared" si="3"/>
        <v>0</v>
      </c>
      <c r="H19" s="10"/>
      <c r="I19" s="8">
        <f t="shared" si="1"/>
        <v>0</v>
      </c>
      <c r="J19" s="10"/>
      <c r="K19" s="10"/>
      <c r="L19" s="8">
        <f t="shared" si="4"/>
        <v>0</v>
      </c>
      <c r="M19" s="10"/>
    </row>
    <row r="20" spans="1:13" x14ac:dyDescent="0.2">
      <c r="A20" s="6"/>
      <c r="B20" s="6"/>
      <c r="C20" s="6"/>
      <c r="D20" s="6"/>
      <c r="E20" s="10"/>
      <c r="F20" s="10"/>
      <c r="G20" s="8">
        <f t="shared" si="3"/>
        <v>0</v>
      </c>
      <c r="H20" s="10"/>
      <c r="I20" s="8">
        <f t="shared" si="1"/>
        <v>0</v>
      </c>
      <c r="J20" s="10"/>
      <c r="K20" s="10"/>
      <c r="L20" s="8">
        <f t="shared" si="4"/>
        <v>0</v>
      </c>
      <c r="M20" s="10"/>
    </row>
    <row r="21" spans="1:13" x14ac:dyDescent="0.2">
      <c r="A21" s="6"/>
      <c r="B21" s="6"/>
      <c r="C21" s="6"/>
      <c r="D21" s="6"/>
      <c r="E21" s="10"/>
      <c r="F21" s="10"/>
      <c r="G21" s="8">
        <f t="shared" si="3"/>
        <v>0</v>
      </c>
      <c r="H21" s="10"/>
      <c r="I21" s="8">
        <f t="shared" si="1"/>
        <v>0</v>
      </c>
      <c r="J21" s="10"/>
      <c r="K21" s="10"/>
      <c r="L21" s="8">
        <f t="shared" si="4"/>
        <v>0</v>
      </c>
      <c r="M21" s="10"/>
    </row>
    <row r="22" spans="1:13" x14ac:dyDescent="0.2">
      <c r="A22" s="6"/>
      <c r="B22" s="6"/>
      <c r="C22" s="6"/>
      <c r="D22" s="6"/>
      <c r="E22" s="10"/>
      <c r="F22" s="10"/>
      <c r="G22" s="8">
        <f t="shared" si="3"/>
        <v>0</v>
      </c>
      <c r="H22" s="10"/>
      <c r="I22" s="8">
        <f t="shared" si="1"/>
        <v>0</v>
      </c>
      <c r="J22" s="10"/>
      <c r="K22" s="10"/>
      <c r="L22" s="8">
        <f t="shared" si="4"/>
        <v>0</v>
      </c>
      <c r="M22" s="10"/>
    </row>
    <row r="23" spans="1:13" x14ac:dyDescent="0.2">
      <c r="A23" s="6"/>
      <c r="B23" s="6"/>
      <c r="C23" s="6"/>
      <c r="D23" s="6"/>
      <c r="E23" s="10"/>
      <c r="F23" s="10"/>
      <c r="G23" s="8">
        <f t="shared" si="3"/>
        <v>0</v>
      </c>
      <c r="H23" s="10"/>
      <c r="I23" s="8">
        <f t="shared" si="1"/>
        <v>0</v>
      </c>
      <c r="J23" s="10"/>
      <c r="K23" s="10"/>
      <c r="L23" s="8">
        <f t="shared" si="4"/>
        <v>0</v>
      </c>
      <c r="M23" s="10"/>
    </row>
    <row r="24" spans="1:13" x14ac:dyDescent="0.2">
      <c r="A24" s="6"/>
      <c r="B24" s="6"/>
      <c r="C24" s="6"/>
      <c r="D24" s="6"/>
      <c r="E24" s="10"/>
      <c r="F24" s="10"/>
      <c r="G24" s="8">
        <f t="shared" si="3"/>
        <v>0</v>
      </c>
      <c r="H24" s="10"/>
      <c r="I24" s="8">
        <f t="shared" si="1"/>
        <v>0</v>
      </c>
      <c r="J24" s="10"/>
      <c r="K24" s="10"/>
      <c r="L24" s="8">
        <f t="shared" si="4"/>
        <v>0</v>
      </c>
      <c r="M24" s="10"/>
    </row>
    <row r="25" spans="1:13" x14ac:dyDescent="0.2">
      <c r="A25" s="6"/>
      <c r="B25" s="6"/>
      <c r="C25" s="6"/>
      <c r="D25" s="6"/>
      <c r="E25" s="10"/>
      <c r="F25" s="10"/>
      <c r="G25" s="8">
        <f t="shared" si="3"/>
        <v>0</v>
      </c>
      <c r="H25" s="10"/>
      <c r="I25" s="8">
        <f t="shared" si="1"/>
        <v>0</v>
      </c>
      <c r="J25" s="10"/>
      <c r="K25" s="10"/>
      <c r="L25" s="8">
        <f t="shared" si="4"/>
        <v>0</v>
      </c>
      <c r="M25" s="10"/>
    </row>
    <row r="26" spans="1:13" x14ac:dyDescent="0.2">
      <c r="A26" s="6"/>
      <c r="B26" s="6"/>
      <c r="C26" s="6"/>
      <c r="D26" s="6"/>
      <c r="E26" s="10"/>
      <c r="F26" s="10"/>
      <c r="G26" s="8">
        <f t="shared" si="3"/>
        <v>0</v>
      </c>
      <c r="H26" s="10"/>
      <c r="I26" s="8">
        <f t="shared" si="1"/>
        <v>0</v>
      </c>
      <c r="J26" s="10"/>
      <c r="K26" s="10"/>
      <c r="L26" s="8">
        <f t="shared" si="4"/>
        <v>0</v>
      </c>
      <c r="M26" s="10"/>
    </row>
  </sheetData>
  <mergeCells count="3">
    <mergeCell ref="A1:M1"/>
    <mergeCell ref="F2:G2"/>
    <mergeCell ref="L2:M2"/>
  </mergeCells>
  <phoneticPr fontId="3" type="noConversion"/>
  <printOptions horizontalCentered="1" verticalCentered="1"/>
  <pageMargins left="0.39000000000000007" right="0.39000000000000007" top="0.39000000000000007" bottom="0.39000000000000007" header="0.39000000000000007" footer="0.39000000000000007"/>
  <headerFooter alignWithMargins="0"/>
  <colBreaks count="1" manualBreakCount="1">
    <brk id="13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6"/>
  <sheetViews>
    <sheetView zoomScale="125" workbookViewId="0">
      <selection activeCell="A6" sqref="A6"/>
    </sheetView>
  </sheetViews>
  <sheetFormatPr defaultColWidth="11" defaultRowHeight="12.75" x14ac:dyDescent="0.2"/>
  <cols>
    <col min="1" max="1" width="7.375" style="1" bestFit="1" customWidth="1"/>
    <col min="2" max="2" width="11.75" style="1" customWidth="1"/>
    <col min="3" max="3" width="15.25" style="1" customWidth="1"/>
    <col min="4" max="4" width="16.125" style="1" customWidth="1"/>
    <col min="5" max="5" width="1.875" style="2" customWidth="1"/>
    <col min="6" max="6" width="10" style="2" customWidth="1"/>
    <col min="7" max="7" width="11.75" style="3" bestFit="1" customWidth="1"/>
    <col min="8" max="8" width="7.25" style="4" bestFit="1" customWidth="1"/>
    <col min="9" max="9" width="12.625" style="3" customWidth="1"/>
    <col min="10" max="10" width="9.875" bestFit="1" customWidth="1"/>
    <col min="11" max="11" width="9.25" style="4" customWidth="1"/>
    <col min="12" max="12" width="12.375" style="3" customWidth="1"/>
    <col min="13" max="13" width="11.125" customWidth="1"/>
  </cols>
  <sheetData>
    <row r="1" spans="1:14" ht="18" x14ac:dyDescent="0.25">
      <c r="A1" s="44" t="s">
        <v>11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s="12" customFormat="1" ht="27.95" customHeight="1" x14ac:dyDescent="0.2">
      <c r="A2" s="28" t="s">
        <v>36</v>
      </c>
      <c r="B2" s="28"/>
      <c r="C2" s="30">
        <v>40742</v>
      </c>
      <c r="D2" s="29" t="s">
        <v>67</v>
      </c>
      <c r="E2" s="29"/>
      <c r="F2" s="46" t="s">
        <v>63</v>
      </c>
      <c r="G2" s="46"/>
      <c r="H2" s="29" t="s">
        <v>37</v>
      </c>
      <c r="I2" s="31" t="s">
        <v>66</v>
      </c>
      <c r="J2" s="29" t="s">
        <v>38</v>
      </c>
      <c r="K2" s="31" t="s">
        <v>69</v>
      </c>
      <c r="L2" s="47" t="s">
        <v>65</v>
      </c>
      <c r="M2" s="47"/>
    </row>
    <row r="3" spans="1:14" s="5" customFormat="1" ht="38.25" x14ac:dyDescent="0.2">
      <c r="A3" s="13" t="s">
        <v>15</v>
      </c>
      <c r="B3" s="13" t="s">
        <v>16</v>
      </c>
      <c r="C3" s="13" t="s">
        <v>0</v>
      </c>
      <c r="D3" s="13" t="s">
        <v>1</v>
      </c>
      <c r="E3" s="14"/>
      <c r="F3" s="15" t="s">
        <v>29</v>
      </c>
      <c r="G3" s="15" t="s">
        <v>12</v>
      </c>
      <c r="H3" s="16" t="s">
        <v>2</v>
      </c>
      <c r="I3" s="15" t="s">
        <v>3</v>
      </c>
      <c r="J3" s="17" t="s">
        <v>5</v>
      </c>
      <c r="K3" s="16" t="s">
        <v>4</v>
      </c>
      <c r="L3" s="15" t="s">
        <v>3</v>
      </c>
      <c r="M3" s="17" t="s">
        <v>6</v>
      </c>
    </row>
    <row r="4" spans="1:14" x14ac:dyDescent="0.2">
      <c r="A4" s="32" t="s">
        <v>26</v>
      </c>
      <c r="B4" s="32" t="s">
        <v>46</v>
      </c>
      <c r="C4" s="6" t="s">
        <v>27</v>
      </c>
      <c r="D4" s="6" t="s">
        <v>31</v>
      </c>
      <c r="E4" s="7"/>
      <c r="F4" s="11">
        <v>1.4791666666666668E-2</v>
      </c>
      <c r="G4" s="8">
        <f t="shared" ref="G4:G7" si="0">(HOUR(F4)*60*60)+(MINUTE(F4)*60)+SECOND(F4)</f>
        <v>1278</v>
      </c>
      <c r="H4" s="9">
        <v>1.1299999999999999</v>
      </c>
      <c r="I4" s="8">
        <f t="shared" ref="I4:I26" si="1">(G4/(IF(H4, H4, 1)))</f>
        <v>1130.9734513274336</v>
      </c>
      <c r="J4" s="10">
        <f>RANK(I4,$I$4:$I$6,1)</f>
        <v>1</v>
      </c>
      <c r="K4" s="10"/>
      <c r="L4" s="8"/>
      <c r="M4" s="10"/>
      <c r="N4" s="27">
        <f t="shared" ref="N4:N7" si="2">(I4-$I$6)/I4</f>
        <v>-0.15492957746478878</v>
      </c>
    </row>
    <row r="5" spans="1:14" x14ac:dyDescent="0.2">
      <c r="A5" s="32" t="s">
        <v>30</v>
      </c>
      <c r="B5" s="32" t="s">
        <v>71</v>
      </c>
      <c r="C5" s="6" t="s">
        <v>57</v>
      </c>
      <c r="D5" s="6"/>
      <c r="E5" s="7"/>
      <c r="F5" s="11">
        <v>1.667824074074074E-2</v>
      </c>
      <c r="G5" s="8">
        <f t="shared" si="0"/>
        <v>1441</v>
      </c>
      <c r="H5" s="9">
        <v>1.091</v>
      </c>
      <c r="I5" s="8">
        <f t="shared" si="1"/>
        <v>1320.806599450046</v>
      </c>
      <c r="J5" s="10">
        <f t="shared" ref="J5:J6" si="3">RANK(I5,$I$4:$I$6,1)</f>
        <v>3</v>
      </c>
      <c r="K5" s="10"/>
      <c r="L5" s="8"/>
      <c r="M5" s="10"/>
      <c r="N5" s="27">
        <f t="shared" si="2"/>
        <v>1.1062868091848761E-2</v>
      </c>
    </row>
    <row r="6" spans="1:14" x14ac:dyDescent="0.2">
      <c r="A6" s="6" t="s">
        <v>26</v>
      </c>
      <c r="B6" s="6" t="s">
        <v>58</v>
      </c>
      <c r="C6" s="6" t="s">
        <v>32</v>
      </c>
      <c r="D6" s="1" t="s">
        <v>59</v>
      </c>
      <c r="E6" s="7"/>
      <c r="F6" s="11">
        <v>1.7083333333333336E-2</v>
      </c>
      <c r="G6" s="8">
        <f t="shared" si="0"/>
        <v>1476</v>
      </c>
      <c r="H6" s="9">
        <v>1.1299999999999999</v>
      </c>
      <c r="I6" s="8">
        <f t="shared" si="1"/>
        <v>1306.1946902654868</v>
      </c>
      <c r="J6" s="10">
        <f t="shared" si="3"/>
        <v>2</v>
      </c>
      <c r="K6" s="9"/>
      <c r="L6" s="8"/>
      <c r="M6" s="10"/>
      <c r="N6" s="27">
        <f t="shared" si="2"/>
        <v>0</v>
      </c>
    </row>
    <row r="7" spans="1:14" x14ac:dyDescent="0.2">
      <c r="A7" s="32"/>
      <c r="B7" s="6"/>
      <c r="C7" s="32"/>
      <c r="D7" s="6"/>
      <c r="E7" s="10"/>
      <c r="F7" s="11"/>
      <c r="G7" s="8">
        <f t="shared" si="0"/>
        <v>0</v>
      </c>
      <c r="H7" s="9"/>
      <c r="I7" s="8">
        <f t="shared" si="1"/>
        <v>0</v>
      </c>
      <c r="J7" s="10"/>
      <c r="K7" s="10"/>
      <c r="L7" s="8"/>
      <c r="M7" s="10"/>
      <c r="N7" s="27" t="e">
        <f t="shared" si="2"/>
        <v>#DIV/0!</v>
      </c>
    </row>
    <row r="8" spans="1:14" x14ac:dyDescent="0.2">
      <c r="A8" s="6"/>
      <c r="B8" s="6"/>
      <c r="C8" s="6"/>
      <c r="D8" s="6"/>
      <c r="E8" s="10"/>
      <c r="F8" s="11"/>
      <c r="G8" s="8"/>
      <c r="H8" s="9"/>
      <c r="I8" s="8"/>
      <c r="J8" s="10"/>
      <c r="K8" s="10"/>
      <c r="L8" s="8"/>
      <c r="M8" s="10"/>
      <c r="N8" s="27"/>
    </row>
    <row r="9" spans="1:14" x14ac:dyDescent="0.2">
      <c r="A9" s="6"/>
      <c r="B9" s="6"/>
      <c r="C9" s="6"/>
      <c r="D9" s="6"/>
      <c r="E9" s="10"/>
      <c r="F9" s="10"/>
      <c r="G9" s="8">
        <f t="shared" ref="G9:G26" si="4">(HOUR(F9-E9)*60*60)+(MINUTE(F9-E9)*60)+SECOND(F9-E9)</f>
        <v>0</v>
      </c>
      <c r="H9" s="10"/>
      <c r="I9" s="8">
        <f t="shared" si="1"/>
        <v>0</v>
      </c>
      <c r="J9" s="10"/>
      <c r="K9" s="10"/>
      <c r="L9" s="8">
        <f t="shared" ref="L9:L26" si="5">(G9/(IF(K9, K9, 1)))</f>
        <v>0</v>
      </c>
      <c r="M9" s="10"/>
    </row>
    <row r="10" spans="1:14" x14ac:dyDescent="0.2">
      <c r="A10" s="6"/>
      <c r="B10" s="6"/>
      <c r="C10" s="6"/>
      <c r="D10" s="6"/>
      <c r="E10" s="10"/>
      <c r="F10" s="10"/>
      <c r="G10" s="8">
        <f t="shared" si="4"/>
        <v>0</v>
      </c>
      <c r="H10" s="10"/>
      <c r="I10" s="8">
        <f t="shared" si="1"/>
        <v>0</v>
      </c>
      <c r="J10" s="10"/>
      <c r="K10" s="10"/>
      <c r="L10" s="8">
        <f t="shared" si="5"/>
        <v>0</v>
      </c>
      <c r="M10" s="10"/>
    </row>
    <row r="11" spans="1:14" x14ac:dyDescent="0.2">
      <c r="A11" s="6"/>
      <c r="B11" s="24"/>
      <c r="D11" s="6"/>
      <c r="E11" s="10"/>
      <c r="F11" s="10"/>
      <c r="G11" s="8">
        <f t="shared" si="4"/>
        <v>0</v>
      </c>
      <c r="H11" s="10"/>
      <c r="I11" s="8">
        <f t="shared" si="1"/>
        <v>0</v>
      </c>
      <c r="J11" s="10"/>
      <c r="K11" s="10"/>
      <c r="L11" s="8">
        <f t="shared" si="5"/>
        <v>0</v>
      </c>
      <c r="M11" s="10"/>
    </row>
    <row r="12" spans="1:14" x14ac:dyDescent="0.2">
      <c r="A12" s="6"/>
      <c r="B12" s="6"/>
      <c r="C12" s="6"/>
      <c r="D12" s="6"/>
      <c r="E12" s="10"/>
      <c r="F12" s="10"/>
      <c r="G12" s="8">
        <f t="shared" si="4"/>
        <v>0</v>
      </c>
      <c r="H12" s="10"/>
      <c r="I12" s="8">
        <f t="shared" si="1"/>
        <v>0</v>
      </c>
      <c r="J12" s="10"/>
      <c r="K12" s="10"/>
      <c r="L12" s="8">
        <f t="shared" si="5"/>
        <v>0</v>
      </c>
      <c r="M12" s="10"/>
    </row>
    <row r="13" spans="1:14" x14ac:dyDescent="0.2">
      <c r="A13" s="6"/>
      <c r="B13" s="6"/>
      <c r="C13" s="6"/>
      <c r="D13" s="6"/>
      <c r="E13" s="10"/>
      <c r="F13" s="10"/>
      <c r="G13" s="8">
        <f t="shared" si="4"/>
        <v>0</v>
      </c>
      <c r="H13" s="10"/>
      <c r="I13" s="8">
        <f t="shared" si="1"/>
        <v>0</v>
      </c>
      <c r="J13" s="10"/>
      <c r="K13" s="10"/>
      <c r="L13" s="8">
        <f t="shared" si="5"/>
        <v>0</v>
      </c>
      <c r="M13" s="10"/>
    </row>
    <row r="14" spans="1:14" x14ac:dyDescent="0.2">
      <c r="A14" s="6"/>
      <c r="B14" s="6"/>
      <c r="C14" s="6"/>
      <c r="D14" s="6"/>
      <c r="E14" s="10"/>
      <c r="F14" s="10"/>
      <c r="G14" s="8">
        <f t="shared" si="4"/>
        <v>0</v>
      </c>
      <c r="H14" s="10"/>
      <c r="I14" s="8">
        <f t="shared" si="1"/>
        <v>0</v>
      </c>
      <c r="J14" s="10"/>
      <c r="K14" s="10"/>
      <c r="L14" s="8">
        <f t="shared" si="5"/>
        <v>0</v>
      </c>
      <c r="M14" s="10"/>
    </row>
    <row r="15" spans="1:14" x14ac:dyDescent="0.2">
      <c r="A15" s="6"/>
      <c r="B15" s="6"/>
      <c r="C15" s="6"/>
      <c r="D15" s="6"/>
      <c r="E15" s="10"/>
      <c r="F15" s="10"/>
      <c r="G15" s="8">
        <f t="shared" si="4"/>
        <v>0</v>
      </c>
      <c r="H15" s="10"/>
      <c r="I15" s="8">
        <f t="shared" si="1"/>
        <v>0</v>
      </c>
      <c r="J15" s="10"/>
      <c r="K15" s="10"/>
      <c r="L15" s="8">
        <f t="shared" si="5"/>
        <v>0</v>
      </c>
      <c r="M15" s="10"/>
    </row>
    <row r="16" spans="1:14" x14ac:dyDescent="0.2">
      <c r="A16" s="6"/>
      <c r="B16" s="6"/>
      <c r="C16" s="6"/>
      <c r="D16" s="6"/>
      <c r="E16" s="10"/>
      <c r="F16" s="10"/>
      <c r="G16" s="8">
        <f t="shared" si="4"/>
        <v>0</v>
      </c>
      <c r="H16" s="10"/>
      <c r="I16" s="8">
        <f t="shared" si="1"/>
        <v>0</v>
      </c>
      <c r="J16" s="10"/>
      <c r="K16" s="10"/>
      <c r="L16" s="8">
        <f t="shared" si="5"/>
        <v>0</v>
      </c>
      <c r="M16" s="10"/>
    </row>
    <row r="17" spans="1:13" x14ac:dyDescent="0.2">
      <c r="A17" s="6"/>
      <c r="B17" s="6"/>
      <c r="C17" s="6"/>
      <c r="D17" s="6"/>
      <c r="E17" s="10"/>
      <c r="F17" s="10"/>
      <c r="G17" s="8">
        <f t="shared" si="4"/>
        <v>0</v>
      </c>
      <c r="H17" s="10"/>
      <c r="I17" s="8">
        <f t="shared" si="1"/>
        <v>0</v>
      </c>
      <c r="J17" s="10"/>
      <c r="K17" s="10"/>
      <c r="L17" s="8">
        <f t="shared" si="5"/>
        <v>0</v>
      </c>
      <c r="M17" s="10"/>
    </row>
    <row r="18" spans="1:13" x14ac:dyDescent="0.2">
      <c r="A18" s="6"/>
      <c r="B18" s="6"/>
      <c r="C18" s="6"/>
      <c r="D18" s="6"/>
      <c r="E18" s="10"/>
      <c r="F18" s="10"/>
      <c r="G18" s="8">
        <f t="shared" si="4"/>
        <v>0</v>
      </c>
      <c r="H18" s="10"/>
      <c r="I18" s="8">
        <f t="shared" si="1"/>
        <v>0</v>
      </c>
      <c r="J18" s="10"/>
      <c r="K18" s="10"/>
      <c r="L18" s="8">
        <f t="shared" si="5"/>
        <v>0</v>
      </c>
      <c r="M18" s="10"/>
    </row>
    <row r="19" spans="1:13" x14ac:dyDescent="0.2">
      <c r="A19" s="6"/>
      <c r="B19" s="6"/>
      <c r="C19" s="6"/>
      <c r="D19" s="6"/>
      <c r="E19" s="10"/>
      <c r="F19" s="10"/>
      <c r="G19" s="8">
        <f t="shared" si="4"/>
        <v>0</v>
      </c>
      <c r="H19" s="10"/>
      <c r="I19" s="8">
        <f t="shared" si="1"/>
        <v>0</v>
      </c>
      <c r="J19" s="10"/>
      <c r="K19" s="10"/>
      <c r="L19" s="8">
        <f t="shared" si="5"/>
        <v>0</v>
      </c>
      <c r="M19" s="10"/>
    </row>
    <row r="20" spans="1:13" x14ac:dyDescent="0.2">
      <c r="A20" s="6"/>
      <c r="B20" s="6"/>
      <c r="C20" s="6"/>
      <c r="D20" s="6"/>
      <c r="E20" s="10"/>
      <c r="F20" s="10"/>
      <c r="G20" s="8">
        <f t="shared" si="4"/>
        <v>0</v>
      </c>
      <c r="H20" s="10"/>
      <c r="I20" s="8">
        <f t="shared" si="1"/>
        <v>0</v>
      </c>
      <c r="J20" s="10"/>
      <c r="K20" s="10"/>
      <c r="L20" s="8">
        <f t="shared" si="5"/>
        <v>0</v>
      </c>
      <c r="M20" s="10"/>
    </row>
    <row r="21" spans="1:13" x14ac:dyDescent="0.2">
      <c r="A21" s="6"/>
      <c r="B21" s="6"/>
      <c r="C21" s="6"/>
      <c r="D21" s="6"/>
      <c r="E21" s="10"/>
      <c r="F21" s="10"/>
      <c r="G21" s="8">
        <f t="shared" si="4"/>
        <v>0</v>
      </c>
      <c r="H21" s="10"/>
      <c r="I21" s="8">
        <f t="shared" si="1"/>
        <v>0</v>
      </c>
      <c r="J21" s="10"/>
      <c r="K21" s="10"/>
      <c r="L21" s="8">
        <f t="shared" si="5"/>
        <v>0</v>
      </c>
      <c r="M21" s="10"/>
    </row>
    <row r="22" spans="1:13" x14ac:dyDescent="0.2">
      <c r="A22" s="6"/>
      <c r="B22" s="6"/>
      <c r="C22" s="6"/>
      <c r="D22" s="6"/>
      <c r="E22" s="10"/>
      <c r="F22" s="10"/>
      <c r="G22" s="8">
        <f t="shared" si="4"/>
        <v>0</v>
      </c>
      <c r="H22" s="10"/>
      <c r="I22" s="8">
        <f t="shared" si="1"/>
        <v>0</v>
      </c>
      <c r="J22" s="10"/>
      <c r="K22" s="10"/>
      <c r="L22" s="8">
        <f t="shared" si="5"/>
        <v>0</v>
      </c>
      <c r="M22" s="10"/>
    </row>
    <row r="23" spans="1:13" x14ac:dyDescent="0.2">
      <c r="A23" s="6"/>
      <c r="B23" s="6"/>
      <c r="C23" s="6"/>
      <c r="D23" s="6"/>
      <c r="E23" s="10"/>
      <c r="F23" s="10"/>
      <c r="G23" s="8">
        <f t="shared" si="4"/>
        <v>0</v>
      </c>
      <c r="H23" s="10"/>
      <c r="I23" s="8">
        <f t="shared" si="1"/>
        <v>0</v>
      </c>
      <c r="J23" s="10"/>
      <c r="K23" s="10"/>
      <c r="L23" s="8">
        <f t="shared" si="5"/>
        <v>0</v>
      </c>
      <c r="M23" s="10"/>
    </row>
    <row r="24" spans="1:13" x14ac:dyDescent="0.2">
      <c r="A24" s="6"/>
      <c r="B24" s="6"/>
      <c r="C24" s="6"/>
      <c r="D24" s="6"/>
      <c r="E24" s="10"/>
      <c r="F24" s="10"/>
      <c r="G24" s="8">
        <f t="shared" si="4"/>
        <v>0</v>
      </c>
      <c r="H24" s="10"/>
      <c r="I24" s="8">
        <f t="shared" si="1"/>
        <v>0</v>
      </c>
      <c r="J24" s="10"/>
      <c r="K24" s="10"/>
      <c r="L24" s="8">
        <f t="shared" si="5"/>
        <v>0</v>
      </c>
      <c r="M24" s="10"/>
    </row>
    <row r="25" spans="1:13" x14ac:dyDescent="0.2">
      <c r="A25" s="6"/>
      <c r="B25" s="6"/>
      <c r="C25" s="6"/>
      <c r="D25" s="6"/>
      <c r="E25" s="10"/>
      <c r="F25" s="10"/>
      <c r="G25" s="8">
        <f t="shared" si="4"/>
        <v>0</v>
      </c>
      <c r="H25" s="10"/>
      <c r="I25" s="8">
        <f t="shared" si="1"/>
        <v>0</v>
      </c>
      <c r="J25" s="10"/>
      <c r="K25" s="10"/>
      <c r="L25" s="8">
        <f t="shared" si="5"/>
        <v>0</v>
      </c>
      <c r="M25" s="10"/>
    </row>
    <row r="26" spans="1:13" x14ac:dyDescent="0.2">
      <c r="A26" s="6"/>
      <c r="B26" s="6"/>
      <c r="C26" s="6"/>
      <c r="D26" s="6"/>
      <c r="E26" s="10"/>
      <c r="F26" s="10"/>
      <c r="G26" s="8">
        <f t="shared" si="4"/>
        <v>0</v>
      </c>
      <c r="H26" s="10"/>
      <c r="I26" s="8">
        <f t="shared" si="1"/>
        <v>0</v>
      </c>
      <c r="J26" s="10"/>
      <c r="K26" s="10"/>
      <c r="L26" s="8">
        <f t="shared" si="5"/>
        <v>0</v>
      </c>
      <c r="M26" s="10"/>
    </row>
  </sheetData>
  <mergeCells count="3">
    <mergeCell ref="A1:M1"/>
    <mergeCell ref="F2:G2"/>
    <mergeCell ref="L2:M2"/>
  </mergeCells>
  <phoneticPr fontId="3" type="noConversion"/>
  <printOptions horizontalCentered="1" verticalCentered="1"/>
  <pageMargins left="0.39000000000000007" right="0.39000000000000007" top="0.39000000000000007" bottom="0.39000000000000007" header="0.39000000000000007" footer="0.39000000000000007"/>
  <headerFooter alignWithMargins="0"/>
  <colBreaks count="1" manualBreakCount="1">
    <brk id="13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6"/>
  <sheetViews>
    <sheetView zoomScale="125" workbookViewId="0">
      <selection activeCell="A6" sqref="A6"/>
    </sheetView>
  </sheetViews>
  <sheetFormatPr defaultColWidth="11" defaultRowHeight="12.75" x14ac:dyDescent="0.2"/>
  <cols>
    <col min="1" max="1" width="7.375" style="1" bestFit="1" customWidth="1"/>
    <col min="2" max="2" width="11.75" style="1" customWidth="1"/>
    <col min="3" max="3" width="15.25" style="1" customWidth="1"/>
    <col min="4" max="4" width="16.125" style="1" customWidth="1"/>
    <col min="5" max="5" width="1.875" style="2" customWidth="1"/>
    <col min="6" max="6" width="10" style="2" customWidth="1"/>
    <col min="7" max="7" width="11.75" style="3" bestFit="1" customWidth="1"/>
    <col min="8" max="8" width="7.25" style="4" bestFit="1" customWidth="1"/>
    <col min="9" max="9" width="12.625" style="3" customWidth="1"/>
    <col min="10" max="10" width="9.875" bestFit="1" customWidth="1"/>
    <col min="11" max="11" width="9.25" style="4" customWidth="1"/>
    <col min="12" max="12" width="12.375" style="3" customWidth="1"/>
    <col min="13" max="13" width="11.125" customWidth="1"/>
  </cols>
  <sheetData>
    <row r="1" spans="1:14" ht="18" x14ac:dyDescent="0.25">
      <c r="A1" s="44" t="s">
        <v>11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s="12" customFormat="1" ht="27.95" customHeight="1" x14ac:dyDescent="0.2">
      <c r="A2" s="28" t="s">
        <v>36</v>
      </c>
      <c r="B2" s="28"/>
      <c r="C2" s="30">
        <v>40742</v>
      </c>
      <c r="D2" s="29" t="s">
        <v>67</v>
      </c>
      <c r="E2" s="29"/>
      <c r="F2" s="46" t="s">
        <v>63</v>
      </c>
      <c r="G2" s="46"/>
      <c r="H2" s="29" t="s">
        <v>37</v>
      </c>
      <c r="I2" s="31" t="s">
        <v>68</v>
      </c>
      <c r="J2" s="29" t="s">
        <v>38</v>
      </c>
      <c r="K2" s="31" t="s">
        <v>69</v>
      </c>
      <c r="L2" s="47" t="s">
        <v>65</v>
      </c>
      <c r="M2" s="47"/>
    </row>
    <row r="3" spans="1:14" s="5" customFormat="1" ht="38.25" x14ac:dyDescent="0.2">
      <c r="A3" s="13" t="s">
        <v>15</v>
      </c>
      <c r="B3" s="13" t="s">
        <v>16</v>
      </c>
      <c r="C3" s="13" t="s">
        <v>0</v>
      </c>
      <c r="D3" s="13" t="s">
        <v>1</v>
      </c>
      <c r="E3" s="14"/>
      <c r="F3" s="15" t="s">
        <v>29</v>
      </c>
      <c r="G3" s="15" t="s">
        <v>12</v>
      </c>
      <c r="H3" s="16" t="s">
        <v>2</v>
      </c>
      <c r="I3" s="15" t="s">
        <v>3</v>
      </c>
      <c r="J3" s="17" t="s">
        <v>5</v>
      </c>
      <c r="K3" s="16" t="s">
        <v>4</v>
      </c>
      <c r="L3" s="15" t="s">
        <v>3</v>
      </c>
      <c r="M3" s="17" t="s">
        <v>6</v>
      </c>
    </row>
    <row r="4" spans="1:14" x14ac:dyDescent="0.2">
      <c r="A4" s="32" t="s">
        <v>26</v>
      </c>
      <c r="B4" s="32" t="s">
        <v>46</v>
      </c>
      <c r="C4" s="6" t="s">
        <v>27</v>
      </c>
      <c r="D4" s="6" t="s">
        <v>31</v>
      </c>
      <c r="E4" s="7"/>
      <c r="F4" s="11">
        <v>1.5416666666666667E-2</v>
      </c>
      <c r="G4" s="8">
        <f t="shared" ref="G4:G7" si="0">(HOUR(F4)*60*60)+(MINUTE(F4)*60)+SECOND(F4)</f>
        <v>1332</v>
      </c>
      <c r="H4" s="9">
        <v>1.1299999999999999</v>
      </c>
      <c r="I4" s="8">
        <f t="shared" ref="I4:I26" si="1">(G4/(IF(H4, H4, 1)))</f>
        <v>1178.7610619469028</v>
      </c>
      <c r="J4" s="10">
        <f>RANK(I4,$I$4:$I$6,1)</f>
        <v>1</v>
      </c>
      <c r="K4" s="10"/>
      <c r="L4" s="8"/>
      <c r="M4" s="10"/>
      <c r="N4" s="27">
        <f t="shared" ref="N4:N7" si="2">(I4-$I$6)/I4</f>
        <v>-0.13213213213213207</v>
      </c>
    </row>
    <row r="5" spans="1:14" x14ac:dyDescent="0.2">
      <c r="A5" s="32" t="s">
        <v>30</v>
      </c>
      <c r="B5" s="32" t="s">
        <v>71</v>
      </c>
      <c r="C5" s="6" t="s">
        <v>57</v>
      </c>
      <c r="D5" s="6"/>
      <c r="E5" s="7"/>
      <c r="F5" s="11">
        <v>1.5000000000000001E-2</v>
      </c>
      <c r="G5" s="8">
        <f t="shared" si="0"/>
        <v>1296</v>
      </c>
      <c r="H5" s="9">
        <v>1.091</v>
      </c>
      <c r="I5" s="8">
        <f t="shared" si="1"/>
        <v>1187.9010082493126</v>
      </c>
      <c r="J5" s="10">
        <f t="shared" ref="J5:J6" si="3">RANK(I5,$I$4:$I$6,1)</f>
        <v>2</v>
      </c>
      <c r="K5" s="10"/>
      <c r="L5" s="8"/>
      <c r="M5" s="10"/>
      <c r="N5" s="27">
        <f t="shared" si="2"/>
        <v>-0.12342128263957183</v>
      </c>
    </row>
    <row r="6" spans="1:14" x14ac:dyDescent="0.2">
      <c r="A6" s="6" t="s">
        <v>26</v>
      </c>
      <c r="B6" s="6" t="s">
        <v>58</v>
      </c>
      <c r="C6" s="6" t="s">
        <v>32</v>
      </c>
      <c r="D6" s="1" t="s">
        <v>59</v>
      </c>
      <c r="E6" s="7"/>
      <c r="F6" s="11">
        <v>1.7453703703703704E-2</v>
      </c>
      <c r="G6" s="8">
        <f t="shared" si="0"/>
        <v>1508</v>
      </c>
      <c r="H6" s="9">
        <v>1.1299999999999999</v>
      </c>
      <c r="I6" s="8">
        <f t="shared" si="1"/>
        <v>1334.5132743362833</v>
      </c>
      <c r="J6" s="10">
        <f t="shared" si="3"/>
        <v>3</v>
      </c>
      <c r="K6" s="9"/>
      <c r="L6" s="8"/>
      <c r="M6" s="10"/>
      <c r="N6" s="27">
        <f t="shared" si="2"/>
        <v>0</v>
      </c>
    </row>
    <row r="7" spans="1:14" x14ac:dyDescent="0.2">
      <c r="A7" s="32"/>
      <c r="B7" s="6"/>
      <c r="C7" s="32"/>
      <c r="D7" s="6"/>
      <c r="E7" s="10"/>
      <c r="F7" s="11"/>
      <c r="G7" s="8">
        <f t="shared" si="0"/>
        <v>0</v>
      </c>
      <c r="H7" s="9"/>
      <c r="I7" s="8">
        <f t="shared" si="1"/>
        <v>0</v>
      </c>
      <c r="J7" s="10"/>
      <c r="K7" s="10"/>
      <c r="L7" s="8"/>
      <c r="M7" s="10"/>
      <c r="N7" s="27" t="e">
        <f t="shared" si="2"/>
        <v>#DIV/0!</v>
      </c>
    </row>
    <row r="8" spans="1:14" x14ac:dyDescent="0.2">
      <c r="A8" s="6"/>
      <c r="B8" s="6"/>
      <c r="C8" s="6"/>
      <c r="D8" s="6"/>
      <c r="E8" s="10"/>
      <c r="F8" s="11"/>
      <c r="G8" s="8"/>
      <c r="H8" s="9"/>
      <c r="I8" s="8"/>
      <c r="J8" s="10"/>
      <c r="K8" s="10"/>
      <c r="L8" s="8"/>
      <c r="M8" s="10"/>
      <c r="N8" s="27"/>
    </row>
    <row r="9" spans="1:14" x14ac:dyDescent="0.2">
      <c r="A9" s="6"/>
      <c r="B9" s="6"/>
      <c r="C9" s="6"/>
      <c r="D9" s="6"/>
      <c r="E9" s="10"/>
      <c r="F9" s="10"/>
      <c r="G9" s="8">
        <f t="shared" ref="G9:G26" si="4">(HOUR(F9-E9)*60*60)+(MINUTE(F9-E9)*60)+SECOND(F9-E9)</f>
        <v>0</v>
      </c>
      <c r="H9" s="10"/>
      <c r="I9" s="8">
        <f t="shared" si="1"/>
        <v>0</v>
      </c>
      <c r="J9" s="10"/>
      <c r="K9" s="10"/>
      <c r="L9" s="8">
        <f t="shared" ref="L9:L26" si="5">(G9/(IF(K9, K9, 1)))</f>
        <v>0</v>
      </c>
      <c r="M9" s="10"/>
    </row>
    <row r="10" spans="1:14" x14ac:dyDescent="0.2">
      <c r="A10" s="6"/>
      <c r="B10" s="6"/>
      <c r="C10" s="6"/>
      <c r="D10" s="6"/>
      <c r="E10" s="10"/>
      <c r="F10" s="10"/>
      <c r="G10" s="8">
        <f t="shared" si="4"/>
        <v>0</v>
      </c>
      <c r="H10" s="10"/>
      <c r="I10" s="8">
        <f t="shared" si="1"/>
        <v>0</v>
      </c>
      <c r="J10" s="10"/>
      <c r="K10" s="10"/>
      <c r="L10" s="8">
        <f t="shared" si="5"/>
        <v>0</v>
      </c>
      <c r="M10" s="10"/>
    </row>
    <row r="11" spans="1:14" x14ac:dyDescent="0.2">
      <c r="A11" s="6"/>
      <c r="B11" s="24"/>
      <c r="D11" s="6"/>
      <c r="E11" s="10"/>
      <c r="F11" s="10"/>
      <c r="G11" s="8">
        <f t="shared" si="4"/>
        <v>0</v>
      </c>
      <c r="H11" s="10"/>
      <c r="I11" s="8">
        <f t="shared" si="1"/>
        <v>0</v>
      </c>
      <c r="J11" s="10"/>
      <c r="K11" s="10"/>
      <c r="L11" s="8">
        <f t="shared" si="5"/>
        <v>0</v>
      </c>
      <c r="M11" s="10"/>
    </row>
    <row r="12" spans="1:14" x14ac:dyDescent="0.2">
      <c r="A12" s="6"/>
      <c r="B12" s="6"/>
      <c r="C12" s="6"/>
      <c r="D12" s="6"/>
      <c r="E12" s="10"/>
      <c r="F12" s="10"/>
      <c r="G12" s="8">
        <f t="shared" si="4"/>
        <v>0</v>
      </c>
      <c r="H12" s="10"/>
      <c r="I12" s="8">
        <f t="shared" si="1"/>
        <v>0</v>
      </c>
      <c r="J12" s="10"/>
      <c r="K12" s="10"/>
      <c r="L12" s="8">
        <f t="shared" si="5"/>
        <v>0</v>
      </c>
      <c r="M12" s="10"/>
    </row>
    <row r="13" spans="1:14" x14ac:dyDescent="0.2">
      <c r="A13" s="6"/>
      <c r="B13" s="6"/>
      <c r="C13" s="6"/>
      <c r="D13" s="6"/>
      <c r="E13" s="10"/>
      <c r="F13" s="10"/>
      <c r="G13" s="8">
        <f t="shared" si="4"/>
        <v>0</v>
      </c>
      <c r="H13" s="10"/>
      <c r="I13" s="8">
        <f t="shared" si="1"/>
        <v>0</v>
      </c>
      <c r="J13" s="10"/>
      <c r="K13" s="10"/>
      <c r="L13" s="8">
        <f t="shared" si="5"/>
        <v>0</v>
      </c>
      <c r="M13" s="10"/>
    </row>
    <row r="14" spans="1:14" x14ac:dyDescent="0.2">
      <c r="A14" s="6"/>
      <c r="B14" s="6"/>
      <c r="C14" s="6"/>
      <c r="D14" s="6"/>
      <c r="E14" s="10"/>
      <c r="F14" s="10"/>
      <c r="G14" s="8">
        <f t="shared" si="4"/>
        <v>0</v>
      </c>
      <c r="H14" s="10"/>
      <c r="I14" s="8">
        <f t="shared" si="1"/>
        <v>0</v>
      </c>
      <c r="J14" s="10"/>
      <c r="K14" s="10"/>
      <c r="L14" s="8">
        <f t="shared" si="5"/>
        <v>0</v>
      </c>
      <c r="M14" s="10"/>
    </row>
    <row r="15" spans="1:14" x14ac:dyDescent="0.2">
      <c r="A15" s="6"/>
      <c r="B15" s="6"/>
      <c r="C15" s="6"/>
      <c r="D15" s="6"/>
      <c r="E15" s="10"/>
      <c r="F15" s="10"/>
      <c r="G15" s="8">
        <f t="shared" si="4"/>
        <v>0</v>
      </c>
      <c r="H15" s="10"/>
      <c r="I15" s="8">
        <f t="shared" si="1"/>
        <v>0</v>
      </c>
      <c r="J15" s="10"/>
      <c r="K15" s="10"/>
      <c r="L15" s="8">
        <f t="shared" si="5"/>
        <v>0</v>
      </c>
      <c r="M15" s="10"/>
    </row>
    <row r="16" spans="1:14" x14ac:dyDescent="0.2">
      <c r="A16" s="6"/>
      <c r="B16" s="6"/>
      <c r="C16" s="6"/>
      <c r="D16" s="6"/>
      <c r="E16" s="10"/>
      <c r="F16" s="10"/>
      <c r="G16" s="8">
        <f t="shared" si="4"/>
        <v>0</v>
      </c>
      <c r="H16" s="10"/>
      <c r="I16" s="8">
        <f t="shared" si="1"/>
        <v>0</v>
      </c>
      <c r="J16" s="10"/>
      <c r="K16" s="10"/>
      <c r="L16" s="8">
        <f t="shared" si="5"/>
        <v>0</v>
      </c>
      <c r="M16" s="10"/>
    </row>
    <row r="17" spans="1:13" x14ac:dyDescent="0.2">
      <c r="A17" s="6"/>
      <c r="B17" s="6"/>
      <c r="C17" s="6"/>
      <c r="D17" s="6"/>
      <c r="E17" s="10"/>
      <c r="F17" s="10"/>
      <c r="G17" s="8">
        <f t="shared" si="4"/>
        <v>0</v>
      </c>
      <c r="H17" s="10"/>
      <c r="I17" s="8">
        <f t="shared" si="1"/>
        <v>0</v>
      </c>
      <c r="J17" s="10"/>
      <c r="K17" s="10"/>
      <c r="L17" s="8">
        <f t="shared" si="5"/>
        <v>0</v>
      </c>
      <c r="M17" s="10"/>
    </row>
    <row r="18" spans="1:13" x14ac:dyDescent="0.2">
      <c r="A18" s="6"/>
      <c r="B18" s="6"/>
      <c r="C18" s="6"/>
      <c r="D18" s="6"/>
      <c r="E18" s="10"/>
      <c r="F18" s="10"/>
      <c r="G18" s="8">
        <f t="shared" si="4"/>
        <v>0</v>
      </c>
      <c r="H18" s="10"/>
      <c r="I18" s="8">
        <f t="shared" si="1"/>
        <v>0</v>
      </c>
      <c r="J18" s="10"/>
      <c r="K18" s="10"/>
      <c r="L18" s="8">
        <f t="shared" si="5"/>
        <v>0</v>
      </c>
      <c r="M18" s="10"/>
    </row>
    <row r="19" spans="1:13" x14ac:dyDescent="0.2">
      <c r="A19" s="6"/>
      <c r="B19" s="6"/>
      <c r="C19" s="6"/>
      <c r="D19" s="6"/>
      <c r="E19" s="10"/>
      <c r="F19" s="10"/>
      <c r="G19" s="8">
        <f t="shared" si="4"/>
        <v>0</v>
      </c>
      <c r="H19" s="10"/>
      <c r="I19" s="8">
        <f t="shared" si="1"/>
        <v>0</v>
      </c>
      <c r="J19" s="10"/>
      <c r="K19" s="10"/>
      <c r="L19" s="8">
        <f t="shared" si="5"/>
        <v>0</v>
      </c>
      <c r="M19" s="10"/>
    </row>
    <row r="20" spans="1:13" x14ac:dyDescent="0.2">
      <c r="A20" s="6"/>
      <c r="B20" s="6"/>
      <c r="C20" s="6"/>
      <c r="D20" s="6"/>
      <c r="E20" s="10"/>
      <c r="F20" s="10"/>
      <c r="G20" s="8">
        <f t="shared" si="4"/>
        <v>0</v>
      </c>
      <c r="H20" s="10"/>
      <c r="I20" s="8">
        <f t="shared" si="1"/>
        <v>0</v>
      </c>
      <c r="J20" s="10"/>
      <c r="K20" s="10"/>
      <c r="L20" s="8">
        <f t="shared" si="5"/>
        <v>0</v>
      </c>
      <c r="M20" s="10"/>
    </row>
    <row r="21" spans="1:13" x14ac:dyDescent="0.2">
      <c r="A21" s="6"/>
      <c r="B21" s="6"/>
      <c r="C21" s="6"/>
      <c r="D21" s="6"/>
      <c r="E21" s="10"/>
      <c r="F21" s="10"/>
      <c r="G21" s="8">
        <f t="shared" si="4"/>
        <v>0</v>
      </c>
      <c r="H21" s="10"/>
      <c r="I21" s="8">
        <f t="shared" si="1"/>
        <v>0</v>
      </c>
      <c r="J21" s="10"/>
      <c r="K21" s="10"/>
      <c r="L21" s="8">
        <f t="shared" si="5"/>
        <v>0</v>
      </c>
      <c r="M21" s="10"/>
    </row>
    <row r="22" spans="1:13" x14ac:dyDescent="0.2">
      <c r="A22" s="6"/>
      <c r="B22" s="6"/>
      <c r="C22" s="6"/>
      <c r="D22" s="6"/>
      <c r="E22" s="10"/>
      <c r="F22" s="10"/>
      <c r="G22" s="8">
        <f t="shared" si="4"/>
        <v>0</v>
      </c>
      <c r="H22" s="10"/>
      <c r="I22" s="8">
        <f t="shared" si="1"/>
        <v>0</v>
      </c>
      <c r="J22" s="10"/>
      <c r="K22" s="10"/>
      <c r="L22" s="8">
        <f t="shared" si="5"/>
        <v>0</v>
      </c>
      <c r="M22" s="10"/>
    </row>
    <row r="23" spans="1:13" x14ac:dyDescent="0.2">
      <c r="A23" s="6"/>
      <c r="B23" s="6"/>
      <c r="C23" s="6"/>
      <c r="D23" s="6"/>
      <c r="E23" s="10"/>
      <c r="F23" s="10"/>
      <c r="G23" s="8">
        <f t="shared" si="4"/>
        <v>0</v>
      </c>
      <c r="H23" s="10"/>
      <c r="I23" s="8">
        <f t="shared" si="1"/>
        <v>0</v>
      </c>
      <c r="J23" s="10"/>
      <c r="K23" s="10"/>
      <c r="L23" s="8">
        <f t="shared" si="5"/>
        <v>0</v>
      </c>
      <c r="M23" s="10"/>
    </row>
    <row r="24" spans="1:13" x14ac:dyDescent="0.2">
      <c r="A24" s="6"/>
      <c r="B24" s="6"/>
      <c r="C24" s="6"/>
      <c r="D24" s="6"/>
      <c r="E24" s="10"/>
      <c r="F24" s="10"/>
      <c r="G24" s="8">
        <f t="shared" si="4"/>
        <v>0</v>
      </c>
      <c r="H24" s="10"/>
      <c r="I24" s="8">
        <f t="shared" si="1"/>
        <v>0</v>
      </c>
      <c r="J24" s="10"/>
      <c r="K24" s="10"/>
      <c r="L24" s="8">
        <f t="shared" si="5"/>
        <v>0</v>
      </c>
      <c r="M24" s="10"/>
    </row>
    <row r="25" spans="1:13" x14ac:dyDescent="0.2">
      <c r="A25" s="6"/>
      <c r="B25" s="6"/>
      <c r="C25" s="6"/>
      <c r="D25" s="6"/>
      <c r="E25" s="10"/>
      <c r="F25" s="10"/>
      <c r="G25" s="8">
        <f t="shared" si="4"/>
        <v>0</v>
      </c>
      <c r="H25" s="10"/>
      <c r="I25" s="8">
        <f t="shared" si="1"/>
        <v>0</v>
      </c>
      <c r="J25" s="10"/>
      <c r="K25" s="10"/>
      <c r="L25" s="8">
        <f t="shared" si="5"/>
        <v>0</v>
      </c>
      <c r="M25" s="10"/>
    </row>
    <row r="26" spans="1:13" x14ac:dyDescent="0.2">
      <c r="A26" s="6"/>
      <c r="B26" s="6"/>
      <c r="C26" s="6"/>
      <c r="D26" s="6"/>
      <c r="E26" s="10"/>
      <c r="F26" s="10"/>
      <c r="G26" s="8">
        <f t="shared" si="4"/>
        <v>0</v>
      </c>
      <c r="H26" s="10"/>
      <c r="I26" s="8">
        <f t="shared" si="1"/>
        <v>0</v>
      </c>
      <c r="J26" s="10"/>
      <c r="K26" s="10"/>
      <c r="L26" s="8">
        <f t="shared" si="5"/>
        <v>0</v>
      </c>
      <c r="M26" s="10"/>
    </row>
  </sheetData>
  <mergeCells count="3">
    <mergeCell ref="A1:M1"/>
    <mergeCell ref="F2:G2"/>
    <mergeCell ref="L2:M2"/>
  </mergeCells>
  <phoneticPr fontId="3" type="noConversion"/>
  <printOptions horizontalCentered="1" verticalCentered="1"/>
  <pageMargins left="0.39000000000000007" right="0.39000000000000007" top="0.39000000000000007" bottom="0.39000000000000007" header="0.39000000000000007" footer="0.39000000000000007"/>
  <headerFooter alignWithMargins="0"/>
  <colBreaks count="1" manualBreakCount="1">
    <brk id="13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9"/>
  <sheetViews>
    <sheetView view="pageLayout" topLeftCell="A2" workbookViewId="0">
      <selection activeCell="G31" sqref="G31"/>
    </sheetView>
  </sheetViews>
  <sheetFormatPr defaultColWidth="11" defaultRowHeight="12.75" x14ac:dyDescent="0.2"/>
  <sheetData>
    <row r="1" spans="1:12" ht="18" x14ac:dyDescent="0.25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">
      <c r="A2" s="49" t="s">
        <v>76</v>
      </c>
      <c r="B2" s="49"/>
      <c r="C2" s="50" t="s">
        <v>77</v>
      </c>
      <c r="D2" s="50"/>
      <c r="E2" s="50" t="s">
        <v>78</v>
      </c>
      <c r="F2" s="50"/>
      <c r="G2" s="50" t="s">
        <v>79</v>
      </c>
      <c r="H2" s="50"/>
      <c r="I2" s="50" t="s">
        <v>80</v>
      </c>
      <c r="J2" s="50"/>
      <c r="K2" s="50" t="s">
        <v>81</v>
      </c>
      <c r="L2" s="50"/>
    </row>
    <row r="3" spans="1:12" ht="51" x14ac:dyDescent="0.2">
      <c r="A3" s="35" t="s">
        <v>82</v>
      </c>
      <c r="B3" s="35" t="s">
        <v>0</v>
      </c>
      <c r="C3" s="35" t="s">
        <v>1</v>
      </c>
      <c r="D3" s="36" t="s">
        <v>83</v>
      </c>
      <c r="E3" s="36" t="s">
        <v>84</v>
      </c>
      <c r="F3" s="37" t="s">
        <v>12</v>
      </c>
      <c r="G3" s="38" t="s">
        <v>2</v>
      </c>
      <c r="H3" s="37" t="s">
        <v>3</v>
      </c>
      <c r="I3" s="39" t="s">
        <v>85</v>
      </c>
      <c r="J3" s="38" t="s">
        <v>4</v>
      </c>
      <c r="K3" s="37" t="s">
        <v>3</v>
      </c>
      <c r="L3" s="39" t="s">
        <v>6</v>
      </c>
    </row>
    <row r="4" spans="1:12" x14ac:dyDescent="0.2">
      <c r="A4" s="40" t="s">
        <v>86</v>
      </c>
      <c r="B4" s="40" t="s">
        <v>87</v>
      </c>
      <c r="C4" s="40" t="s">
        <v>88</v>
      </c>
      <c r="D4" s="7">
        <v>0.58333333333333304</v>
      </c>
      <c r="E4" s="7">
        <v>0.60642361111111098</v>
      </c>
      <c r="F4" s="41">
        <v>1995</v>
      </c>
      <c r="G4" s="9">
        <v>1.2</v>
      </c>
      <c r="H4" s="41">
        <v>1662.5</v>
      </c>
      <c r="I4" s="10">
        <v>3</v>
      </c>
      <c r="J4" s="9">
        <v>1.2</v>
      </c>
      <c r="K4" s="41">
        <v>1662.5</v>
      </c>
      <c r="L4" s="10"/>
    </row>
    <row r="5" spans="1:12" x14ac:dyDescent="0.2">
      <c r="A5" s="40" t="s">
        <v>89</v>
      </c>
      <c r="B5" s="40" t="s">
        <v>90</v>
      </c>
      <c r="C5" s="40" t="s">
        <v>91</v>
      </c>
      <c r="D5" s="42">
        <v>0.58333333333333304</v>
      </c>
      <c r="E5" s="42">
        <v>0.59886574074074095</v>
      </c>
      <c r="F5" s="41">
        <v>1342</v>
      </c>
      <c r="G5" s="10">
        <v>0.879</v>
      </c>
      <c r="H5" s="41">
        <v>1526.7349260523317</v>
      </c>
      <c r="I5" s="10">
        <v>2</v>
      </c>
      <c r="J5" s="10"/>
      <c r="K5" s="41">
        <v>1342</v>
      </c>
      <c r="L5" s="10"/>
    </row>
    <row r="6" spans="1:12" x14ac:dyDescent="0.2">
      <c r="A6" s="40" t="s">
        <v>92</v>
      </c>
      <c r="B6" s="40" t="s">
        <v>57</v>
      </c>
      <c r="C6" s="40"/>
      <c r="D6" s="42">
        <v>0.58333333333333304</v>
      </c>
      <c r="E6" s="10" t="s">
        <v>61</v>
      </c>
      <c r="F6" s="41" t="e">
        <v>#VALUE!</v>
      </c>
      <c r="G6" s="10"/>
      <c r="H6" s="41" t="e">
        <v>#VALUE!</v>
      </c>
      <c r="I6" s="10"/>
      <c r="J6" s="10"/>
      <c r="K6" s="41" t="e">
        <v>#VALUE!</v>
      </c>
      <c r="L6" s="10"/>
    </row>
    <row r="7" spans="1:12" x14ac:dyDescent="0.2">
      <c r="A7" s="40" t="s">
        <v>93</v>
      </c>
      <c r="B7" s="40" t="s">
        <v>94</v>
      </c>
      <c r="C7" s="40" t="s">
        <v>95</v>
      </c>
      <c r="D7" s="42">
        <v>0.58333333333333304</v>
      </c>
      <c r="E7" s="42">
        <v>0.60556712962963</v>
      </c>
      <c r="F7" s="41">
        <v>1921</v>
      </c>
      <c r="G7" s="10">
        <v>1.1299999999999999</v>
      </c>
      <c r="H7" s="41">
        <v>1700</v>
      </c>
      <c r="I7" s="10">
        <v>4</v>
      </c>
      <c r="J7" s="10"/>
      <c r="K7" s="41">
        <v>1921</v>
      </c>
      <c r="L7" s="10"/>
    </row>
    <row r="8" spans="1:12" x14ac:dyDescent="0.2">
      <c r="A8" s="40" t="s">
        <v>96</v>
      </c>
      <c r="B8" s="40" t="s">
        <v>47</v>
      </c>
      <c r="C8" s="40"/>
      <c r="D8" s="42">
        <v>0.58333333333333304</v>
      </c>
      <c r="E8" s="42">
        <v>0.60128472222222196</v>
      </c>
      <c r="F8" s="41">
        <v>1551</v>
      </c>
      <c r="G8" s="10">
        <v>1.091</v>
      </c>
      <c r="H8" s="41">
        <v>1421.631530705775</v>
      </c>
      <c r="I8" s="10">
        <v>1</v>
      </c>
      <c r="J8" s="10"/>
      <c r="K8" s="41">
        <v>1551</v>
      </c>
      <c r="L8" s="10"/>
    </row>
    <row r="9" spans="1:12" x14ac:dyDescent="0.2">
      <c r="A9" s="40"/>
      <c r="B9" s="40"/>
      <c r="C9" s="40"/>
      <c r="D9" s="10"/>
      <c r="E9" s="10"/>
      <c r="F9" s="41">
        <v>0</v>
      </c>
      <c r="G9" s="10"/>
      <c r="H9" s="41">
        <v>0</v>
      </c>
      <c r="I9" s="10"/>
      <c r="J9" s="10"/>
      <c r="K9" s="41">
        <v>0</v>
      </c>
      <c r="L9" s="10"/>
    </row>
    <row r="10" spans="1:12" x14ac:dyDescent="0.2">
      <c r="A10" s="40"/>
      <c r="B10" s="40"/>
      <c r="C10" s="40"/>
      <c r="D10" s="10"/>
      <c r="E10" s="10"/>
      <c r="F10" s="41">
        <v>0</v>
      </c>
      <c r="G10" s="10"/>
      <c r="H10" s="41">
        <v>0</v>
      </c>
      <c r="I10" s="10"/>
      <c r="J10" s="10"/>
      <c r="K10" s="41">
        <v>0</v>
      </c>
      <c r="L10" s="10"/>
    </row>
    <row r="11" spans="1:12" x14ac:dyDescent="0.2">
      <c r="A11" s="40"/>
      <c r="B11" s="40"/>
      <c r="C11" s="40"/>
      <c r="D11" s="10"/>
      <c r="E11" s="10"/>
      <c r="F11" s="41">
        <v>0</v>
      </c>
      <c r="G11" s="10"/>
      <c r="H11" s="41">
        <v>0</v>
      </c>
      <c r="I11" s="10"/>
      <c r="J11" s="10"/>
      <c r="K11" s="41">
        <v>0</v>
      </c>
      <c r="L11" s="10"/>
    </row>
    <row r="12" spans="1:12" x14ac:dyDescent="0.2">
      <c r="A12" s="40"/>
      <c r="B12" s="40"/>
      <c r="C12" s="40"/>
      <c r="D12" s="10"/>
      <c r="E12" s="10"/>
      <c r="F12" s="41">
        <v>0</v>
      </c>
      <c r="G12" s="10"/>
      <c r="H12" s="41">
        <v>0</v>
      </c>
      <c r="I12" s="10"/>
      <c r="J12" s="10"/>
      <c r="K12" s="41">
        <v>0</v>
      </c>
      <c r="L12" s="10"/>
    </row>
    <row r="13" spans="1:12" x14ac:dyDescent="0.2">
      <c r="A13" s="40"/>
      <c r="B13" s="40"/>
      <c r="C13" s="40"/>
      <c r="D13" s="10"/>
      <c r="E13" s="10"/>
      <c r="F13" s="41">
        <v>0</v>
      </c>
      <c r="G13" s="10"/>
      <c r="H13" s="41">
        <v>0</v>
      </c>
      <c r="I13" s="10"/>
      <c r="J13" s="10"/>
      <c r="K13" s="41">
        <v>0</v>
      </c>
      <c r="L13" s="10"/>
    </row>
    <row r="14" spans="1:12" x14ac:dyDescent="0.2">
      <c r="A14" s="40"/>
      <c r="B14" s="40"/>
      <c r="C14" s="40"/>
      <c r="D14" s="10"/>
      <c r="E14" s="10"/>
      <c r="F14" s="41">
        <v>0</v>
      </c>
      <c r="G14" s="10"/>
      <c r="H14" s="41">
        <v>0</v>
      </c>
      <c r="I14" s="10"/>
      <c r="J14" s="10"/>
      <c r="K14" s="41">
        <v>0</v>
      </c>
      <c r="L14" s="10"/>
    </row>
    <row r="15" spans="1:12" x14ac:dyDescent="0.2">
      <c r="A15" s="40"/>
      <c r="B15" s="40"/>
      <c r="C15" s="40"/>
      <c r="D15" s="10"/>
      <c r="E15" s="10"/>
      <c r="F15" s="41">
        <v>0</v>
      </c>
      <c r="G15" s="10"/>
      <c r="H15" s="41">
        <v>0</v>
      </c>
      <c r="I15" s="10"/>
      <c r="J15" s="10"/>
      <c r="K15" s="41">
        <v>0</v>
      </c>
      <c r="L15" s="10"/>
    </row>
    <row r="16" spans="1:12" x14ac:dyDescent="0.2">
      <c r="A16" s="40"/>
      <c r="B16" s="40"/>
      <c r="C16" s="40"/>
      <c r="D16" s="10"/>
      <c r="E16" s="10"/>
      <c r="F16" s="41">
        <v>0</v>
      </c>
      <c r="G16" s="10"/>
      <c r="H16" s="41">
        <v>0</v>
      </c>
      <c r="I16" s="10"/>
      <c r="J16" s="10"/>
      <c r="K16" s="41">
        <v>0</v>
      </c>
      <c r="L16" s="10"/>
    </row>
    <row r="17" spans="1:12" x14ac:dyDescent="0.2">
      <c r="A17" s="40"/>
      <c r="B17" s="40"/>
      <c r="C17" s="40"/>
      <c r="D17" s="10"/>
      <c r="E17" s="10"/>
      <c r="F17" s="41">
        <v>0</v>
      </c>
      <c r="G17" s="10"/>
      <c r="H17" s="41">
        <v>0</v>
      </c>
      <c r="I17" s="10"/>
      <c r="J17" s="10"/>
      <c r="K17" s="41">
        <v>0</v>
      </c>
      <c r="L17" s="10"/>
    </row>
    <row r="18" spans="1:12" x14ac:dyDescent="0.2">
      <c r="A18" s="40"/>
      <c r="B18" s="40"/>
      <c r="C18" s="40"/>
      <c r="D18" s="10"/>
      <c r="E18" s="10"/>
      <c r="F18" s="41">
        <v>0</v>
      </c>
      <c r="G18" s="10"/>
      <c r="H18" s="41">
        <v>0</v>
      </c>
      <c r="I18" s="10"/>
      <c r="J18" s="10"/>
      <c r="K18" s="41">
        <v>0</v>
      </c>
      <c r="L18" s="10"/>
    </row>
    <row r="19" spans="1:12" x14ac:dyDescent="0.2">
      <c r="A19" s="40"/>
      <c r="B19" s="40"/>
      <c r="C19" s="40"/>
      <c r="D19" s="10"/>
      <c r="E19" s="10"/>
      <c r="F19" s="41">
        <v>0</v>
      </c>
      <c r="G19" s="10"/>
      <c r="H19" s="41">
        <v>0</v>
      </c>
      <c r="I19" s="10"/>
      <c r="J19" s="10"/>
      <c r="K19" s="41">
        <v>0</v>
      </c>
      <c r="L19" s="10"/>
    </row>
    <row r="20" spans="1:12" x14ac:dyDescent="0.2">
      <c r="A20" s="40"/>
      <c r="B20" s="40"/>
      <c r="C20" s="40"/>
      <c r="D20" s="10"/>
      <c r="E20" s="10"/>
      <c r="F20" s="41">
        <v>0</v>
      </c>
      <c r="G20" s="10"/>
      <c r="H20" s="41">
        <v>0</v>
      </c>
      <c r="I20" s="10"/>
      <c r="J20" s="10"/>
      <c r="K20" s="41">
        <v>0</v>
      </c>
      <c r="L20" s="10"/>
    </row>
    <row r="21" spans="1:12" x14ac:dyDescent="0.2">
      <c r="A21" s="40"/>
      <c r="B21" s="40"/>
      <c r="C21" s="40"/>
      <c r="D21" s="10"/>
      <c r="E21" s="10"/>
      <c r="F21" s="41">
        <v>0</v>
      </c>
      <c r="G21" s="10"/>
      <c r="H21" s="41">
        <v>0</v>
      </c>
      <c r="I21" s="10"/>
      <c r="J21" s="10"/>
      <c r="K21" s="41">
        <v>0</v>
      </c>
      <c r="L21" s="10"/>
    </row>
    <row r="22" spans="1:12" x14ac:dyDescent="0.2">
      <c r="A22" s="40"/>
      <c r="B22" s="40"/>
      <c r="C22" s="40"/>
      <c r="D22" s="10"/>
      <c r="E22" s="10"/>
      <c r="F22" s="41">
        <v>0</v>
      </c>
      <c r="G22" s="10"/>
      <c r="H22" s="41">
        <v>0</v>
      </c>
      <c r="I22" s="10"/>
      <c r="J22" s="10"/>
      <c r="K22" s="41">
        <v>0</v>
      </c>
      <c r="L22" s="10"/>
    </row>
    <row r="23" spans="1:12" x14ac:dyDescent="0.2">
      <c r="A23" s="40"/>
      <c r="B23" s="40"/>
      <c r="C23" s="40"/>
      <c r="D23" s="10"/>
      <c r="E23" s="10"/>
      <c r="F23" s="41">
        <v>0</v>
      </c>
      <c r="G23" s="10"/>
      <c r="H23" s="41">
        <v>0</v>
      </c>
      <c r="I23" s="10"/>
      <c r="J23" s="10"/>
      <c r="K23" s="41">
        <v>0</v>
      </c>
      <c r="L23" s="10"/>
    </row>
    <row r="24" spans="1:12" x14ac:dyDescent="0.2">
      <c r="A24" s="40"/>
      <c r="B24" s="40"/>
      <c r="C24" s="40"/>
      <c r="D24" s="10"/>
      <c r="E24" s="10"/>
      <c r="F24" s="41">
        <v>0</v>
      </c>
      <c r="G24" s="10"/>
      <c r="H24" s="41">
        <v>0</v>
      </c>
      <c r="I24" s="10"/>
      <c r="J24" s="10"/>
      <c r="K24" s="41">
        <v>0</v>
      </c>
      <c r="L24" s="10"/>
    </row>
    <row r="25" spans="1:12" x14ac:dyDescent="0.2">
      <c r="A25" s="40"/>
      <c r="B25" s="40"/>
      <c r="C25" s="40"/>
      <c r="D25" s="10"/>
      <c r="E25" s="10"/>
      <c r="F25" s="41">
        <v>0</v>
      </c>
      <c r="G25" s="10"/>
      <c r="H25" s="41">
        <v>0</v>
      </c>
      <c r="I25" s="10"/>
      <c r="J25" s="10"/>
      <c r="K25" s="41">
        <v>0</v>
      </c>
      <c r="L25" s="10"/>
    </row>
    <row r="26" spans="1:12" x14ac:dyDescent="0.2">
      <c r="A26" s="40"/>
      <c r="B26" s="40"/>
      <c r="C26" s="40"/>
      <c r="D26" s="10"/>
      <c r="E26" s="10"/>
      <c r="F26" s="41">
        <v>0</v>
      </c>
      <c r="G26" s="10"/>
      <c r="H26" s="41">
        <v>0</v>
      </c>
      <c r="I26" s="10"/>
      <c r="J26" s="10"/>
      <c r="K26" s="41">
        <v>0</v>
      </c>
      <c r="L26" s="10"/>
    </row>
    <row r="27" spans="1:12" x14ac:dyDescent="0.2">
      <c r="A27" s="40"/>
      <c r="B27" s="40"/>
      <c r="C27" s="40"/>
      <c r="D27" s="10"/>
      <c r="E27" s="10"/>
      <c r="F27" s="41">
        <v>0</v>
      </c>
      <c r="G27" s="10"/>
      <c r="H27" s="41">
        <v>0</v>
      </c>
      <c r="I27" s="10"/>
      <c r="J27" s="10"/>
      <c r="K27" s="41">
        <v>0</v>
      </c>
      <c r="L27" s="10"/>
    </row>
    <row r="28" spans="1:12" x14ac:dyDescent="0.2">
      <c r="A28" s="40"/>
      <c r="B28" s="40"/>
      <c r="C28" s="40"/>
      <c r="D28" s="10"/>
      <c r="E28" s="10"/>
      <c r="F28" s="41">
        <v>0</v>
      </c>
      <c r="G28" s="10"/>
      <c r="H28" s="41">
        <v>0</v>
      </c>
      <c r="I28" s="10"/>
      <c r="J28" s="10"/>
      <c r="K28" s="41">
        <v>0</v>
      </c>
      <c r="L28" s="10"/>
    </row>
    <row r="29" spans="1:12" x14ac:dyDescent="0.2">
      <c r="A29" s="40"/>
      <c r="B29" s="40"/>
      <c r="C29" s="40"/>
      <c r="D29" s="10"/>
      <c r="E29" s="10"/>
      <c r="F29" s="41">
        <v>0</v>
      </c>
      <c r="G29" s="10"/>
      <c r="H29" s="41">
        <v>0</v>
      </c>
      <c r="I29" s="10"/>
      <c r="J29" s="10"/>
      <c r="K29" s="41">
        <v>0</v>
      </c>
      <c r="L29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3" type="noConversion"/>
  <pageMargins left="0.75000000000000011" right="0.75000000000000011" top="1" bottom="1" header="0.5" footer="0.5"/>
  <pageSetup paperSize="9" scale="87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Andy Beharrell</cp:lastModifiedBy>
  <cp:lastPrinted>2015-08-03T13:40:22Z</cp:lastPrinted>
  <dcterms:created xsi:type="dcterms:W3CDTF">2011-03-28T17:05:43Z</dcterms:created>
  <dcterms:modified xsi:type="dcterms:W3CDTF">2015-08-03T18:15:04Z</dcterms:modified>
</cp:coreProperties>
</file>