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k\Dropbox\Tollesbury SC\Results\2014\"/>
    </mc:Choice>
  </mc:AlternateContent>
  <bookViews>
    <workbookView xWindow="0" yWindow="0" windowWidth="19200" windowHeight="11595"/>
  </bookViews>
  <sheets>
    <sheet name="Overall" sheetId="3" r:id="rId1"/>
    <sheet name="1" sheetId="1" r:id="rId2"/>
    <sheet name="2" sheetId="2" r:id="rId3"/>
    <sheet name="3" sheetId="4" r:id="rId4"/>
    <sheet name="4" sheetId="6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6" l="1"/>
  <c r="H12" i="6"/>
  <c r="F12" i="6"/>
  <c r="L11" i="3"/>
  <c r="M11" i="3"/>
  <c r="N11" i="3"/>
  <c r="L13" i="3"/>
  <c r="M13" i="3"/>
  <c r="N13" i="3"/>
  <c r="L19" i="3"/>
  <c r="M19" i="3"/>
  <c r="N19" i="3"/>
  <c r="L17" i="3"/>
  <c r="M17" i="3"/>
  <c r="N17" i="3"/>
  <c r="L18" i="3"/>
  <c r="M18" i="3"/>
  <c r="N18" i="3"/>
  <c r="O11" i="3"/>
  <c r="O12" i="3"/>
  <c r="O13" i="3"/>
  <c r="O14" i="3"/>
  <c r="O15" i="3"/>
  <c r="O16" i="3"/>
  <c r="O17" i="3"/>
  <c r="O18" i="3"/>
  <c r="O19" i="3"/>
  <c r="O10" i="3"/>
  <c r="I16" i="3"/>
  <c r="I15" i="3"/>
  <c r="I10" i="3"/>
  <c r="F23" i="6"/>
  <c r="K23" i="6"/>
  <c r="H23" i="6"/>
  <c r="F22" i="6"/>
  <c r="K22" i="6"/>
  <c r="H22" i="6"/>
  <c r="F21" i="6"/>
  <c r="K21" i="6"/>
  <c r="H21" i="6"/>
  <c r="F20" i="6"/>
  <c r="K20" i="6"/>
  <c r="H20" i="6"/>
  <c r="F19" i="6"/>
  <c r="K19" i="6"/>
  <c r="H19" i="6"/>
  <c r="F18" i="6"/>
  <c r="K18" i="6"/>
  <c r="H18" i="6"/>
  <c r="F17" i="6"/>
  <c r="K17" i="6"/>
  <c r="H17" i="6"/>
  <c r="F16" i="6"/>
  <c r="K16" i="6"/>
  <c r="H16" i="6"/>
  <c r="F15" i="6"/>
  <c r="K15" i="6"/>
  <c r="H15" i="6"/>
  <c r="F14" i="6"/>
  <c r="K14" i="6"/>
  <c r="H14" i="6"/>
  <c r="F13" i="6"/>
  <c r="H13" i="6"/>
  <c r="F5" i="6"/>
  <c r="H5" i="6"/>
  <c r="F6" i="6"/>
  <c r="H6" i="6"/>
  <c r="F7" i="6"/>
  <c r="H7" i="6"/>
  <c r="F8" i="6"/>
  <c r="H8" i="6"/>
  <c r="F11" i="6"/>
  <c r="H11" i="6"/>
  <c r="I13" i="6"/>
  <c r="I11" i="6"/>
  <c r="I8" i="6"/>
  <c r="I7" i="6"/>
  <c r="I6" i="6"/>
  <c r="I5" i="6"/>
  <c r="H10" i="3"/>
  <c r="H15" i="3"/>
  <c r="H16" i="3"/>
  <c r="H18" i="3"/>
  <c r="G19" i="3"/>
  <c r="F19" i="3"/>
  <c r="F16" i="3"/>
  <c r="F14" i="3"/>
  <c r="F10" i="3"/>
  <c r="L9" i="3"/>
  <c r="H13" i="4"/>
  <c r="I6" i="4"/>
  <c r="I7" i="4"/>
  <c r="I8" i="4"/>
  <c r="I11" i="4"/>
  <c r="I13" i="4"/>
  <c r="I5" i="4"/>
  <c r="F5" i="4"/>
  <c r="H5" i="4"/>
  <c r="F6" i="4"/>
  <c r="H6" i="4"/>
  <c r="F7" i="4"/>
  <c r="H7" i="4"/>
  <c r="F8" i="4"/>
  <c r="H8" i="4"/>
  <c r="F11" i="4"/>
  <c r="H11" i="4"/>
  <c r="F23" i="4"/>
  <c r="K23" i="4"/>
  <c r="H23" i="4"/>
  <c r="F22" i="4"/>
  <c r="K22" i="4"/>
  <c r="H22" i="4"/>
  <c r="F21" i="4"/>
  <c r="K21" i="4"/>
  <c r="H21" i="4"/>
  <c r="F20" i="4"/>
  <c r="K20" i="4"/>
  <c r="H20" i="4"/>
  <c r="F19" i="4"/>
  <c r="K19" i="4"/>
  <c r="H19" i="4"/>
  <c r="F18" i="4"/>
  <c r="K18" i="4"/>
  <c r="H18" i="4"/>
  <c r="F17" i="4"/>
  <c r="K17" i="4"/>
  <c r="H17" i="4"/>
  <c r="F16" i="4"/>
  <c r="K16" i="4"/>
  <c r="H16" i="4"/>
  <c r="F15" i="4"/>
  <c r="K15" i="4"/>
  <c r="H15" i="4"/>
  <c r="F14" i="4"/>
  <c r="K14" i="4"/>
  <c r="H14" i="4"/>
  <c r="F13" i="4"/>
  <c r="L10" i="3"/>
  <c r="M10" i="3"/>
  <c r="N10" i="3"/>
  <c r="M15" i="3"/>
  <c r="M16" i="3"/>
  <c r="L15" i="3"/>
  <c r="N15" i="3"/>
  <c r="L16" i="3"/>
  <c r="N16" i="3"/>
  <c r="H8" i="2"/>
  <c r="H9" i="2"/>
  <c r="H10" i="2"/>
  <c r="H11" i="2"/>
  <c r="H12" i="2"/>
  <c r="H4" i="2"/>
  <c r="F23" i="2"/>
  <c r="K23" i="2"/>
  <c r="H23" i="2"/>
  <c r="F22" i="2"/>
  <c r="K22" i="2"/>
  <c r="H22" i="2"/>
  <c r="F21" i="2"/>
  <c r="K21" i="2"/>
  <c r="H21" i="2"/>
  <c r="F20" i="2"/>
  <c r="K20" i="2"/>
  <c r="H20" i="2"/>
  <c r="F19" i="2"/>
  <c r="K19" i="2"/>
  <c r="H19" i="2"/>
  <c r="F18" i="2"/>
  <c r="K18" i="2"/>
  <c r="H18" i="2"/>
  <c r="F17" i="2"/>
  <c r="K17" i="2"/>
  <c r="H17" i="2"/>
  <c r="F16" i="2"/>
  <c r="K16" i="2"/>
  <c r="H16" i="2"/>
  <c r="F15" i="2"/>
  <c r="K15" i="2"/>
  <c r="H15" i="2"/>
  <c r="F14" i="2"/>
  <c r="K14" i="2"/>
  <c r="H14" i="2"/>
  <c r="F13" i="2"/>
  <c r="K13" i="2"/>
  <c r="H13" i="2"/>
  <c r="F12" i="2"/>
  <c r="F5" i="2"/>
  <c r="H5" i="2"/>
  <c r="F6" i="2"/>
  <c r="H6" i="2"/>
  <c r="F7" i="2"/>
  <c r="H7" i="2"/>
  <c r="F9" i="2"/>
  <c r="F11" i="2"/>
  <c r="I12" i="2"/>
  <c r="I11" i="2"/>
  <c r="I10" i="2"/>
  <c r="F10" i="2"/>
  <c r="I9" i="2"/>
  <c r="I8" i="2"/>
  <c r="F8" i="2"/>
  <c r="I7" i="2"/>
  <c r="I6" i="2"/>
  <c r="I5" i="2"/>
  <c r="I4" i="2"/>
  <c r="F4" i="2"/>
  <c r="H9" i="1"/>
  <c r="I5" i="1"/>
  <c r="I6" i="1"/>
  <c r="I7" i="1"/>
  <c r="I8" i="1"/>
  <c r="I9" i="1"/>
  <c r="I10" i="1"/>
  <c r="I11" i="1"/>
  <c r="I12" i="1"/>
  <c r="I4" i="1"/>
  <c r="F4" i="1"/>
  <c r="F6" i="1"/>
  <c r="H6" i="1"/>
  <c r="F7" i="1"/>
  <c r="H7" i="1"/>
  <c r="F8" i="1"/>
  <c r="F5" i="1"/>
  <c r="H5" i="1"/>
  <c r="F23" i="1"/>
  <c r="K23" i="1"/>
  <c r="H23" i="1"/>
  <c r="F22" i="1"/>
  <c r="K22" i="1"/>
  <c r="H22" i="1"/>
  <c r="F21" i="1"/>
  <c r="K21" i="1"/>
  <c r="H21" i="1"/>
  <c r="F20" i="1"/>
  <c r="K20" i="1"/>
  <c r="H20" i="1"/>
  <c r="F19" i="1"/>
  <c r="K19" i="1"/>
  <c r="H19" i="1"/>
  <c r="F18" i="1"/>
  <c r="K18" i="1"/>
  <c r="H18" i="1"/>
  <c r="F17" i="1"/>
  <c r="K17" i="1"/>
  <c r="H17" i="1"/>
  <c r="F16" i="1"/>
  <c r="K16" i="1"/>
  <c r="H16" i="1"/>
  <c r="F15" i="1"/>
  <c r="K15" i="1"/>
  <c r="H15" i="1"/>
  <c r="F14" i="1"/>
  <c r="K14" i="1"/>
  <c r="H14" i="1"/>
  <c r="F13" i="1"/>
  <c r="K13" i="1"/>
  <c r="H13" i="1"/>
  <c r="F12" i="1"/>
  <c r="H12" i="1"/>
  <c r="F11" i="1"/>
  <c r="H11" i="1"/>
  <c r="F10" i="1"/>
  <c r="F9" i="1"/>
  <c r="L12" i="3"/>
  <c r="M12" i="3"/>
  <c r="N12" i="3"/>
  <c r="L14" i="3"/>
  <c r="M14" i="3"/>
  <c r="N14" i="3"/>
</calcChain>
</file>

<file path=xl/sharedStrings.xml><?xml version="1.0" encoding="utf-8"?>
<sst xmlns="http://schemas.openxmlformats.org/spreadsheetml/2006/main" count="203" uniqueCount="78">
  <si>
    <t>TOLLESBURY SAILING CLUB DINGHY RACING RESULTS</t>
  </si>
  <si>
    <t>BOAT NO: CLASS</t>
  </si>
  <si>
    <t>HELM</t>
  </si>
  <si>
    <t>CREW</t>
  </si>
  <si>
    <t>ELAPSED TIME</t>
  </si>
  <si>
    <t>ELAPSED TIME (SECONDS)</t>
  </si>
  <si>
    <t>PY</t>
  </si>
  <si>
    <t>CORRECTED TIME</t>
  </si>
  <si>
    <t xml:space="preserve">PY POSITION </t>
  </si>
  <si>
    <t>PPY</t>
  </si>
  <si>
    <t>PPY POSITION</t>
  </si>
  <si>
    <t>George Barber</t>
  </si>
  <si>
    <t>Will Porter</t>
  </si>
  <si>
    <t>GP14 12989</t>
  </si>
  <si>
    <t>GP14 13553</t>
  </si>
  <si>
    <t>Roger Palmer</t>
  </si>
  <si>
    <t>GP14 11020</t>
  </si>
  <si>
    <t>Rik Alewijnse</t>
  </si>
  <si>
    <t>WIND DIRECTION: W</t>
  </si>
  <si>
    <t>GP14 13342</t>
  </si>
  <si>
    <t>Phil Rayner</t>
  </si>
  <si>
    <t>Jonathan Brooks</t>
  </si>
  <si>
    <t>Sarah Porter</t>
  </si>
  <si>
    <t>Sarah Barber</t>
  </si>
  <si>
    <t>GP14 11944</t>
  </si>
  <si>
    <t>Lsr 77704</t>
  </si>
  <si>
    <t>Lsr R 155152</t>
  </si>
  <si>
    <t>GP14 13939</t>
  </si>
  <si>
    <t>George Rogers</t>
  </si>
  <si>
    <t>Nick Lynn</t>
  </si>
  <si>
    <t>YWDB 401</t>
  </si>
  <si>
    <t>Andrew Legerton</t>
  </si>
  <si>
    <t>Dave Walsh</t>
  </si>
  <si>
    <t>Rosie Collier</t>
  </si>
  <si>
    <t>Carol Collier</t>
  </si>
  <si>
    <t>Lucy Buckland</t>
  </si>
  <si>
    <t>DSQ</t>
  </si>
  <si>
    <t>DATE: 24/08/2014</t>
  </si>
  <si>
    <t>WIND STRENGTH: F1-3</t>
  </si>
  <si>
    <t>RACE: Legerton</t>
  </si>
  <si>
    <t>RO: Andy Hobden
SB: Bob, Ian Keen</t>
  </si>
  <si>
    <t>Start at 9, 1s, 6p, 10p</t>
  </si>
  <si>
    <t>Start at 9, 1s, 10s, 9s x2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</si>
  <si>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</si>
  <si>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</si>
  <si>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</si>
  <si>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</si>
  <si>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</si>
  <si>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</si>
  <si>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</si>
  <si>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</si>
  <si>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</si>
  <si>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Bob</t>
  </si>
  <si>
    <t>Race 1</t>
  </si>
  <si>
    <t>Race 2</t>
  </si>
  <si>
    <t>Race 3</t>
  </si>
  <si>
    <t>Race 4</t>
  </si>
  <si>
    <t>Series</t>
  </si>
  <si>
    <t>Starters</t>
  </si>
  <si>
    <t>GP14</t>
  </si>
  <si>
    <t>Laser</t>
  </si>
  <si>
    <t>Laser Radial</t>
  </si>
  <si>
    <t>YWDB</t>
  </si>
  <si>
    <t>Andy Hobden</t>
  </si>
  <si>
    <t>Ian Keen</t>
  </si>
  <si>
    <t>Derek</t>
  </si>
  <si>
    <t>Legerton</t>
  </si>
  <si>
    <t>WIND STRENGTH: F4</t>
  </si>
  <si>
    <t>WIND DIRECTION: SE</t>
  </si>
  <si>
    <t>Scott Edwards</t>
  </si>
  <si>
    <t>Graham Macpherson</t>
  </si>
  <si>
    <t>Lsr 113967</t>
  </si>
  <si>
    <t>Lsr</t>
  </si>
  <si>
    <t>9p, 10p, 1p x2</t>
  </si>
  <si>
    <t>RO: Derek &amp; Hazel
SB: Bob &amp; Jonathan</t>
  </si>
  <si>
    <t>9p, 10p, 1p x3</t>
  </si>
  <si>
    <t>Hazel</t>
  </si>
  <si>
    <t>Bob, Jon, Martyn &amp; Kevin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</si>
</sst>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4" x14ac:knownFonts="1">
    <font>
      <sz val="10"/>
      <name val="Verdana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1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0" borderId="0" xfId="0" applyAlignment="1"/>
    <xf numFmtId="0" fontId="2" fillId="0" borderId="0" xfId="0" applyFont="1"/>
    <xf numFmtId="16" fontId="2" fillId="0" borderId="0" xfId="0" applyNumberFormat="1" applyFont="1"/>
    <xf numFmtId="0" fontId="0" fillId="0" borderId="0" xfId="0" applyNumberFormat="1"/>
    <xf numFmtId="16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tabSelected="1" topLeftCell="B1" workbookViewId="0">
      <selection activeCell="I20" sqref="I20"/>
    </sheetView>
  </sheetViews>
  <sheetFormatPr defaultRowHeight="12.75" x14ac:dyDescent="0.2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9" width="10.375" bestFit="1" customWidth="1"/>
    <col min="10" max="10" width="2.625" customWidth="1"/>
    <col min="12" max="12" width="8.5" bestFit="1" customWidth="1"/>
    <col min="13" max="13" width="13.625" bestFit="1" customWidth="1"/>
    <col min="15" max="15" width="8.375" bestFit="1" customWidth="1"/>
  </cols>
  <sheetData>
    <row r="1" spans="2:15" ht="15" x14ac:dyDescent="0.2">
      <c r="B1" s="18" t="s">
        <v>43</v>
      </c>
      <c r="D1" s="18" t="s">
        <v>66</v>
      </c>
      <c r="G1" s="18" t="s">
        <v>44</v>
      </c>
      <c r="H1" s="19"/>
      <c r="I1" s="20">
        <v>2014</v>
      </c>
    </row>
    <row r="3" spans="2:15" x14ac:dyDescent="0.2">
      <c r="B3" s="20" t="s">
        <v>45</v>
      </c>
      <c r="C3" s="20" t="s">
        <v>46</v>
      </c>
      <c r="D3" s="20" t="s">
        <v>47</v>
      </c>
      <c r="E3" s="20" t="s">
        <v>48</v>
      </c>
      <c r="F3" t="s">
        <v>63</v>
      </c>
      <c r="H3" t="s">
        <v>65</v>
      </c>
      <c r="I3" t="s">
        <v>76</v>
      </c>
      <c r="J3" s="21"/>
      <c r="L3" s="20" t="s">
        <v>49</v>
      </c>
      <c r="M3" s="20" t="s">
        <v>50</v>
      </c>
      <c r="N3" s="20" t="s">
        <v>49</v>
      </c>
      <c r="O3" s="20" t="s">
        <v>51</v>
      </c>
    </row>
    <row r="4" spans="2:15" x14ac:dyDescent="0.2">
      <c r="B4" s="20"/>
      <c r="C4" s="20"/>
      <c r="D4" s="20"/>
      <c r="E4" s="20"/>
      <c r="F4" t="s">
        <v>52</v>
      </c>
      <c r="G4" t="s">
        <v>64</v>
      </c>
      <c r="H4" t="s">
        <v>77</v>
      </c>
      <c r="K4" s="20"/>
      <c r="L4" s="20"/>
      <c r="M4" s="20"/>
      <c r="N4" s="20"/>
      <c r="O4" s="20"/>
    </row>
    <row r="5" spans="2:15" x14ac:dyDescent="0.2">
      <c r="B5" s="20"/>
      <c r="C5" s="20"/>
      <c r="D5" s="20"/>
      <c r="E5" s="20"/>
      <c r="F5" s="21"/>
      <c r="G5" s="21"/>
      <c r="H5" s="21"/>
      <c r="I5" s="21"/>
      <c r="J5" s="21"/>
      <c r="K5" s="20"/>
      <c r="L5" s="20"/>
      <c r="M5" s="20"/>
      <c r="N5" s="20"/>
      <c r="O5" s="20"/>
    </row>
    <row r="6" spans="2:15" x14ac:dyDescent="0.2">
      <c r="B6" s="20"/>
      <c r="C6" s="20"/>
      <c r="D6" s="20"/>
      <c r="E6" s="20"/>
      <c r="F6" s="20" t="s">
        <v>53</v>
      </c>
      <c r="G6" s="20" t="s">
        <v>54</v>
      </c>
      <c r="H6" s="20" t="s">
        <v>55</v>
      </c>
      <c r="I6" s="20" t="s">
        <v>56</v>
      </c>
      <c r="J6" s="20"/>
    </row>
    <row r="7" spans="2:15" x14ac:dyDescent="0.2">
      <c r="F7" s="23">
        <v>40414</v>
      </c>
      <c r="G7" s="23"/>
      <c r="H7" s="23">
        <v>40415</v>
      </c>
      <c r="I7" s="23"/>
      <c r="L7" s="20" t="s">
        <v>57</v>
      </c>
    </row>
    <row r="8" spans="2:15" x14ac:dyDescent="0.2">
      <c r="F8" s="20" t="s">
        <v>58</v>
      </c>
      <c r="G8" s="20" t="s">
        <v>58</v>
      </c>
      <c r="H8" s="20" t="s">
        <v>58</v>
      </c>
      <c r="I8" s="20" t="s">
        <v>58</v>
      </c>
      <c r="J8" s="20"/>
      <c r="L8" s="20" t="s">
        <v>58</v>
      </c>
    </row>
    <row r="9" spans="2:15" x14ac:dyDescent="0.2">
      <c r="F9">
        <v>9</v>
      </c>
      <c r="G9">
        <v>9</v>
      </c>
      <c r="H9">
        <v>5</v>
      </c>
      <c r="I9">
        <v>4</v>
      </c>
      <c r="L9">
        <f>COUNTA(D10:D25)</f>
        <v>10</v>
      </c>
      <c r="M9" t="s">
        <v>48</v>
      </c>
    </row>
    <row r="10" spans="2:15" x14ac:dyDescent="0.2">
      <c r="B10" t="s">
        <v>59</v>
      </c>
      <c r="C10">
        <v>13342</v>
      </c>
      <c r="D10" t="s">
        <v>20</v>
      </c>
      <c r="F10">
        <f>$L$9+2</f>
        <v>12</v>
      </c>
      <c r="G10">
        <v>3</v>
      </c>
      <c r="H10">
        <f>$L$9+2</f>
        <v>12</v>
      </c>
      <c r="I10">
        <f>$L$9+2</f>
        <v>12</v>
      </c>
      <c r="L10">
        <f t="shared" ref="L10:L18" si="0">SUM(F10:I10)</f>
        <v>39</v>
      </c>
      <c r="M10">
        <f>LARGE(F10:I10,1)</f>
        <v>12</v>
      </c>
      <c r="N10">
        <f>L10-M10</f>
        <v>27</v>
      </c>
      <c r="O10">
        <f>RANK(N10,$N$10:$N$19,1)</f>
        <v>9</v>
      </c>
    </row>
    <row r="11" spans="2:15" ht="12.75" customHeight="1" x14ac:dyDescent="0.2">
      <c r="B11" t="s">
        <v>59</v>
      </c>
      <c r="C11">
        <v>11944</v>
      </c>
      <c r="D11" t="s">
        <v>22</v>
      </c>
      <c r="F11">
        <v>5</v>
      </c>
      <c r="G11">
        <v>9</v>
      </c>
      <c r="H11">
        <v>5</v>
      </c>
      <c r="I11">
        <v>5</v>
      </c>
      <c r="L11">
        <f t="shared" si="0"/>
        <v>24</v>
      </c>
      <c r="M11">
        <f>LARGE(F11:I11,1)</f>
        <v>9</v>
      </c>
      <c r="N11">
        <f>L11-M11</f>
        <v>15</v>
      </c>
      <c r="O11">
        <f t="shared" ref="O11:O19" si="1">RANK(N11,$N$10:$N$19,1)</f>
        <v>4</v>
      </c>
    </row>
    <row r="12" spans="2:15" x14ac:dyDescent="0.2">
      <c r="B12" t="s">
        <v>60</v>
      </c>
      <c r="C12">
        <v>77704</v>
      </c>
      <c r="D12" t="s">
        <v>11</v>
      </c>
      <c r="F12">
        <v>2</v>
      </c>
      <c r="G12">
        <v>4</v>
      </c>
      <c r="H12">
        <v>2</v>
      </c>
      <c r="I12">
        <v>2</v>
      </c>
      <c r="L12">
        <f t="shared" si="0"/>
        <v>10</v>
      </c>
      <c r="M12">
        <f t="shared" ref="M12:M18" si="2">LARGE(F12:I12,1)</f>
        <v>4</v>
      </c>
      <c r="N12">
        <f t="shared" ref="N12:N18" si="3">L12-M12</f>
        <v>6</v>
      </c>
      <c r="O12">
        <f t="shared" si="1"/>
        <v>2</v>
      </c>
    </row>
    <row r="13" spans="2:15" x14ac:dyDescent="0.2">
      <c r="B13" t="s">
        <v>61</v>
      </c>
      <c r="C13">
        <v>155152</v>
      </c>
      <c r="D13" t="s">
        <v>12</v>
      </c>
      <c r="F13">
        <v>1</v>
      </c>
      <c r="G13">
        <v>1</v>
      </c>
      <c r="H13">
        <v>4</v>
      </c>
      <c r="I13">
        <v>4</v>
      </c>
      <c r="L13">
        <f t="shared" si="0"/>
        <v>10</v>
      </c>
      <c r="M13">
        <f t="shared" si="2"/>
        <v>4</v>
      </c>
      <c r="N13">
        <f t="shared" si="3"/>
        <v>6</v>
      </c>
      <c r="O13">
        <f t="shared" si="1"/>
        <v>2</v>
      </c>
    </row>
    <row r="14" spans="2:15" x14ac:dyDescent="0.2">
      <c r="B14" t="s">
        <v>59</v>
      </c>
      <c r="C14">
        <v>13939</v>
      </c>
      <c r="D14" t="s">
        <v>29</v>
      </c>
      <c r="F14">
        <f>$L$9+2</f>
        <v>12</v>
      </c>
      <c r="G14">
        <v>2</v>
      </c>
      <c r="H14">
        <v>1</v>
      </c>
      <c r="I14">
        <v>1</v>
      </c>
      <c r="L14">
        <f t="shared" si="0"/>
        <v>16</v>
      </c>
      <c r="M14">
        <f t="shared" si="2"/>
        <v>12</v>
      </c>
      <c r="N14">
        <f t="shared" si="3"/>
        <v>4</v>
      </c>
      <c r="O14">
        <f t="shared" si="1"/>
        <v>1</v>
      </c>
    </row>
    <row r="15" spans="2:15" x14ac:dyDescent="0.2">
      <c r="B15" t="s">
        <v>62</v>
      </c>
      <c r="C15">
        <v>401</v>
      </c>
      <c r="D15" s="22" t="s">
        <v>31</v>
      </c>
      <c r="F15">
        <v>6</v>
      </c>
      <c r="G15">
        <v>8</v>
      </c>
      <c r="H15">
        <f>$L$9+2</f>
        <v>12</v>
      </c>
      <c r="I15">
        <f>$L$9+2</f>
        <v>12</v>
      </c>
      <c r="L15" s="16">
        <f t="shared" si="0"/>
        <v>38</v>
      </c>
      <c r="M15">
        <f t="shared" si="2"/>
        <v>12</v>
      </c>
      <c r="N15" s="16">
        <f t="shared" si="3"/>
        <v>26</v>
      </c>
      <c r="O15">
        <f t="shared" si="1"/>
        <v>8</v>
      </c>
    </row>
    <row r="16" spans="2:15" x14ac:dyDescent="0.2">
      <c r="B16" t="s">
        <v>59</v>
      </c>
      <c r="C16">
        <v>13553</v>
      </c>
      <c r="D16" s="22" t="s">
        <v>15</v>
      </c>
      <c r="F16">
        <f>$L$9+2</f>
        <v>12</v>
      </c>
      <c r="G16">
        <v>5</v>
      </c>
      <c r="H16">
        <f>$L$9+2</f>
        <v>12</v>
      </c>
      <c r="I16">
        <f>$L$9+2</f>
        <v>12</v>
      </c>
      <c r="L16">
        <f t="shared" si="0"/>
        <v>41</v>
      </c>
      <c r="M16">
        <f t="shared" si="2"/>
        <v>12</v>
      </c>
      <c r="N16">
        <f t="shared" si="3"/>
        <v>29</v>
      </c>
      <c r="O16">
        <f t="shared" si="1"/>
        <v>10</v>
      </c>
    </row>
    <row r="17" spans="2:15" x14ac:dyDescent="0.2">
      <c r="B17" t="s">
        <v>59</v>
      </c>
      <c r="C17">
        <v>12989</v>
      </c>
      <c r="D17" s="22" t="s">
        <v>33</v>
      </c>
      <c r="F17">
        <v>3</v>
      </c>
      <c r="G17">
        <v>7</v>
      </c>
      <c r="H17">
        <v>6</v>
      </c>
      <c r="I17">
        <v>7</v>
      </c>
      <c r="L17">
        <f t="shared" si="0"/>
        <v>23</v>
      </c>
      <c r="M17">
        <f t="shared" si="2"/>
        <v>7</v>
      </c>
      <c r="N17">
        <f t="shared" si="3"/>
        <v>16</v>
      </c>
      <c r="O17">
        <f t="shared" si="1"/>
        <v>5</v>
      </c>
    </row>
    <row r="18" spans="2:15" x14ac:dyDescent="0.2">
      <c r="B18" t="s">
        <v>59</v>
      </c>
      <c r="C18">
        <v>11020</v>
      </c>
      <c r="D18" s="22" t="s">
        <v>17</v>
      </c>
      <c r="F18">
        <v>4</v>
      </c>
      <c r="G18">
        <v>6</v>
      </c>
      <c r="H18">
        <f>$L$9+2</f>
        <v>12</v>
      </c>
      <c r="I18">
        <v>6</v>
      </c>
      <c r="L18">
        <f t="shared" si="0"/>
        <v>28</v>
      </c>
      <c r="M18">
        <f t="shared" si="2"/>
        <v>12</v>
      </c>
      <c r="N18">
        <f t="shared" si="3"/>
        <v>16</v>
      </c>
      <c r="O18">
        <f t="shared" si="1"/>
        <v>5</v>
      </c>
    </row>
    <row r="19" spans="2:15" x14ac:dyDescent="0.2">
      <c r="B19" t="s">
        <v>72</v>
      </c>
      <c r="C19">
        <v>113967</v>
      </c>
      <c r="D19" s="22" t="s">
        <v>69</v>
      </c>
      <c r="F19">
        <f>$L$9+2</f>
        <v>12</v>
      </c>
      <c r="G19">
        <f>$L$9+2</f>
        <v>12</v>
      </c>
      <c r="H19">
        <v>3</v>
      </c>
      <c r="I19">
        <v>3</v>
      </c>
      <c r="L19">
        <f t="shared" ref="L19" si="4">SUM(F19:I19)</f>
        <v>30</v>
      </c>
      <c r="M19">
        <f t="shared" ref="M19" si="5">LARGE(F19:I19,1)</f>
        <v>12</v>
      </c>
      <c r="N19">
        <f t="shared" ref="N19" si="6">L19-M19</f>
        <v>18</v>
      </c>
      <c r="O19">
        <f t="shared" si="1"/>
        <v>7</v>
      </c>
    </row>
  </sheetData>
  <mergeCells count="2">
    <mergeCell ref="F7:G7"/>
    <mergeCell ref="H7:I7"/>
  </mergeCells>
  <printOptions gridLines="1"/>
  <pageMargins left="0.7" right="0.7" top="0.75" bottom="0.75" header="0.3" footer="0.3"/>
  <pageSetup paperSize="9" scale="63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125" workbookViewId="0">
      <selection activeCell="C8" sqref="C8"/>
    </sheetView>
  </sheetViews>
  <sheetFormatPr defaultColWidth="11" defaultRowHeight="12.75" x14ac:dyDescent="0.2"/>
  <cols>
    <col min="1" max="1" width="11.75" style="14" customWidth="1"/>
    <col min="2" max="2" width="15.25" style="14" customWidth="1"/>
    <col min="3" max="3" width="14.375" style="14" customWidth="1"/>
    <col min="4" max="4" width="9.75" style="15" customWidth="1"/>
    <col min="5" max="5" width="10" style="15" customWidth="1"/>
    <col min="6" max="6" width="12.875" style="16" customWidth="1"/>
    <col min="7" max="7" width="8.625" style="17" customWidth="1"/>
    <col min="8" max="8" width="12.625" style="16" customWidth="1"/>
    <col min="9" max="9" width="12.25" customWidth="1"/>
    <col min="10" max="10" width="7" style="17" customWidth="1"/>
    <col min="11" max="11" width="12.5" style="16" customWidth="1"/>
    <col min="12" max="12" width="11.125" customWidth="1"/>
  </cols>
  <sheetData>
    <row r="1" spans="1:12" ht="18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7.95" customHeight="1" x14ac:dyDescent="0.2">
      <c r="A2" s="26" t="s">
        <v>37</v>
      </c>
      <c r="B2" s="27"/>
      <c r="C2" s="27" t="s">
        <v>38</v>
      </c>
      <c r="D2" s="27"/>
      <c r="E2" s="27" t="s">
        <v>18</v>
      </c>
      <c r="F2" s="27"/>
      <c r="G2" s="27" t="s">
        <v>39</v>
      </c>
      <c r="H2" s="27"/>
      <c r="I2" s="27" t="s">
        <v>42</v>
      </c>
      <c r="J2" s="27"/>
      <c r="K2" s="28" t="s">
        <v>40</v>
      </c>
      <c r="L2" s="28"/>
    </row>
    <row r="3" spans="1:12" s="7" customFormat="1" ht="38.25" x14ac:dyDescent="0.2">
      <c r="A3" s="2" t="s">
        <v>1</v>
      </c>
      <c r="B3" s="2" t="s">
        <v>2</v>
      </c>
      <c r="C3" s="2" t="s">
        <v>3</v>
      </c>
      <c r="D3" s="3"/>
      <c r="E3" s="3" t="s">
        <v>4</v>
      </c>
      <c r="F3" s="4" t="s">
        <v>5</v>
      </c>
      <c r="G3" s="5" t="s">
        <v>6</v>
      </c>
      <c r="H3" s="4" t="s">
        <v>7</v>
      </c>
      <c r="I3" s="6" t="s">
        <v>8</v>
      </c>
      <c r="J3" s="5" t="s">
        <v>9</v>
      </c>
      <c r="K3" s="4" t="s">
        <v>7</v>
      </c>
      <c r="L3" s="6" t="s">
        <v>10</v>
      </c>
    </row>
    <row r="4" spans="1:12" x14ac:dyDescent="0.2">
      <c r="A4" s="8" t="s">
        <v>19</v>
      </c>
      <c r="B4" s="8" t="s">
        <v>20</v>
      </c>
      <c r="C4" s="8" t="s">
        <v>21</v>
      </c>
      <c r="D4" s="9"/>
      <c r="E4" s="10">
        <v>2.4155092592592589E-2</v>
      </c>
      <c r="F4" s="11">
        <f>E4*24*60*60</f>
        <v>2087</v>
      </c>
      <c r="G4" s="12">
        <v>1.1299999999999999</v>
      </c>
      <c r="H4" s="11" t="s">
        <v>36</v>
      </c>
      <c r="I4" s="13" t="e">
        <f>RANK(H4,$H$4:$H$12,1)</f>
        <v>#VALUE!</v>
      </c>
      <c r="J4" s="13"/>
      <c r="K4" s="11"/>
      <c r="L4" s="13"/>
    </row>
    <row r="5" spans="1:12" x14ac:dyDescent="0.2">
      <c r="A5" s="8" t="s">
        <v>24</v>
      </c>
      <c r="B5" s="8" t="s">
        <v>22</v>
      </c>
      <c r="C5" s="8" t="s">
        <v>23</v>
      </c>
      <c r="D5" s="9"/>
      <c r="E5" s="10">
        <v>2.6469907407407411E-2</v>
      </c>
      <c r="F5" s="11">
        <f>E5*24*60*60</f>
        <v>2287</v>
      </c>
      <c r="G5" s="12">
        <v>1.1299999999999999</v>
      </c>
      <c r="H5" s="11">
        <f t="shared" ref="H5:H23" si="0">(F5/(IF(G5, G5, 1)))</f>
        <v>2023.8938053097347</v>
      </c>
      <c r="I5" s="13">
        <f t="shared" ref="I5:I12" si="1">RANK(H5,$H$4:$H$12,1)</f>
        <v>5</v>
      </c>
      <c r="J5" s="13"/>
      <c r="K5" s="11"/>
      <c r="L5" s="13"/>
    </row>
    <row r="6" spans="1:12" x14ac:dyDescent="0.2">
      <c r="A6" s="8" t="s">
        <v>25</v>
      </c>
      <c r="B6" s="8" t="s">
        <v>11</v>
      </c>
      <c r="C6" s="8"/>
      <c r="D6" s="9"/>
      <c r="E6" s="10">
        <v>2.4351851851851857E-2</v>
      </c>
      <c r="F6" s="11">
        <f>E6*24*60*60</f>
        <v>2104</v>
      </c>
      <c r="G6" s="12">
        <v>1.0880000000000001</v>
      </c>
      <c r="H6" s="11">
        <f t="shared" si="0"/>
        <v>1933.8235294117646</v>
      </c>
      <c r="I6" s="13">
        <f t="shared" si="1"/>
        <v>2</v>
      </c>
      <c r="J6" s="13"/>
      <c r="K6" s="11"/>
      <c r="L6" s="13"/>
    </row>
    <row r="7" spans="1:12" x14ac:dyDescent="0.2">
      <c r="A7" s="8" t="s">
        <v>26</v>
      </c>
      <c r="B7" s="8" t="s">
        <v>12</v>
      </c>
      <c r="D7" s="9"/>
      <c r="E7" s="10">
        <v>2.476851851851852E-2</v>
      </c>
      <c r="F7" s="11">
        <f>E7*24*60*60</f>
        <v>2140</v>
      </c>
      <c r="G7" s="12">
        <v>1.1220000000000001</v>
      </c>
      <c r="H7" s="11">
        <f t="shared" si="0"/>
        <v>1907.3083778966129</v>
      </c>
      <c r="I7" s="13">
        <f t="shared" si="1"/>
        <v>1</v>
      </c>
      <c r="J7" s="13"/>
      <c r="K7" s="11"/>
      <c r="L7" s="13"/>
    </row>
    <row r="8" spans="1:12" x14ac:dyDescent="0.2">
      <c r="A8" s="8" t="s">
        <v>27</v>
      </c>
      <c r="B8" s="8" t="s">
        <v>29</v>
      </c>
      <c r="C8" s="8" t="s">
        <v>28</v>
      </c>
      <c r="D8" s="9"/>
      <c r="E8" s="10">
        <v>2.3854166666666666E-2</v>
      </c>
      <c r="F8" s="11">
        <f>E8*24*60*60</f>
        <v>2061</v>
      </c>
      <c r="G8" s="12">
        <v>1.1299999999999999</v>
      </c>
      <c r="H8" s="11" t="s">
        <v>36</v>
      </c>
      <c r="I8" s="13" t="e">
        <f t="shared" si="1"/>
        <v>#VALUE!</v>
      </c>
      <c r="J8" s="12"/>
      <c r="K8" s="11"/>
      <c r="L8" s="13"/>
    </row>
    <row r="9" spans="1:12" x14ac:dyDescent="0.2">
      <c r="A9" s="8" t="s">
        <v>30</v>
      </c>
      <c r="B9" s="8" t="s">
        <v>31</v>
      </c>
      <c r="C9" s="8"/>
      <c r="D9" s="13"/>
      <c r="E9" s="10">
        <v>3.2002314814814817E-2</v>
      </c>
      <c r="F9" s="11">
        <f t="shared" ref="F9:F23" si="2">(HOUR(E9-D9)*60*60)+(MINUTE(E9-D9)*60)+SECOND(E9-D9)</f>
        <v>2765</v>
      </c>
      <c r="G9" s="12">
        <v>1.2</v>
      </c>
      <c r="H9" s="11">
        <f t="shared" si="0"/>
        <v>2304.166666666667</v>
      </c>
      <c r="I9" s="13">
        <f t="shared" si="1"/>
        <v>6</v>
      </c>
      <c r="J9" s="13"/>
      <c r="K9" s="11"/>
      <c r="L9" s="13"/>
    </row>
    <row r="10" spans="1:12" x14ac:dyDescent="0.2">
      <c r="A10" s="8" t="s">
        <v>14</v>
      </c>
      <c r="B10" s="8" t="s">
        <v>15</v>
      </c>
      <c r="C10" s="8" t="s">
        <v>32</v>
      </c>
      <c r="D10" s="13"/>
      <c r="E10" s="10">
        <v>2.4039351851851853E-2</v>
      </c>
      <c r="F10" s="11">
        <f t="shared" si="2"/>
        <v>2077</v>
      </c>
      <c r="G10" s="12">
        <v>1.1299999999999999</v>
      </c>
      <c r="H10" s="11" t="s">
        <v>36</v>
      </c>
      <c r="I10" s="13" t="e">
        <f t="shared" si="1"/>
        <v>#VALUE!</v>
      </c>
      <c r="J10" s="13"/>
      <c r="K10" s="11"/>
      <c r="L10" s="13"/>
    </row>
    <row r="11" spans="1:12" x14ac:dyDescent="0.2">
      <c r="A11" s="8" t="s">
        <v>13</v>
      </c>
      <c r="B11" s="8" t="s">
        <v>33</v>
      </c>
      <c r="C11" s="8" t="s">
        <v>34</v>
      </c>
      <c r="D11" s="13"/>
      <c r="E11" s="10">
        <v>2.6168981481481477E-2</v>
      </c>
      <c r="F11" s="11">
        <f t="shared" si="2"/>
        <v>2261</v>
      </c>
      <c r="G11" s="12">
        <v>1.1299999999999999</v>
      </c>
      <c r="H11" s="11">
        <f t="shared" si="0"/>
        <v>2000.8849557522126</v>
      </c>
      <c r="I11" s="13">
        <f t="shared" si="1"/>
        <v>3</v>
      </c>
      <c r="J11" s="13"/>
      <c r="K11" s="11"/>
      <c r="L11" s="13"/>
    </row>
    <row r="12" spans="1:12" x14ac:dyDescent="0.2">
      <c r="A12" s="8" t="s">
        <v>16</v>
      </c>
      <c r="B12" s="8" t="s">
        <v>17</v>
      </c>
      <c r="C12" s="8" t="s">
        <v>35</v>
      </c>
      <c r="D12" s="13"/>
      <c r="E12" s="10">
        <v>2.6377314814814815E-2</v>
      </c>
      <c r="F12" s="11">
        <f t="shared" si="2"/>
        <v>2279</v>
      </c>
      <c r="G12" s="12">
        <v>1.1299999999999999</v>
      </c>
      <c r="H12" s="11">
        <f t="shared" si="0"/>
        <v>2016.8141592920356</v>
      </c>
      <c r="I12" s="13">
        <f t="shared" si="1"/>
        <v>4</v>
      </c>
      <c r="J12" s="13"/>
      <c r="K12" s="11"/>
      <c r="L12" s="13"/>
    </row>
    <row r="13" spans="1:12" x14ac:dyDescent="0.2">
      <c r="A13" s="8"/>
      <c r="B13" s="8"/>
      <c r="C13" s="8"/>
      <c r="D13" s="13"/>
      <c r="E13" s="13"/>
      <c r="F13" s="11">
        <f t="shared" si="2"/>
        <v>0</v>
      </c>
      <c r="G13" s="13"/>
      <c r="H13" s="11">
        <f t="shared" si="0"/>
        <v>0</v>
      </c>
      <c r="I13" s="13"/>
      <c r="J13" s="13"/>
      <c r="K13" s="11">
        <f t="shared" ref="K13:K23" si="3">(F13/(IF(J13, J13, 1)))</f>
        <v>0</v>
      </c>
      <c r="L13" s="13"/>
    </row>
    <row r="14" spans="1:12" x14ac:dyDescent="0.2">
      <c r="A14" s="8"/>
      <c r="B14" s="8"/>
      <c r="C14" s="8"/>
      <c r="D14" s="13"/>
      <c r="E14" s="13"/>
      <c r="F14" s="11">
        <f t="shared" si="2"/>
        <v>0</v>
      </c>
      <c r="G14" s="13"/>
      <c r="H14" s="11">
        <f t="shared" si="0"/>
        <v>0</v>
      </c>
      <c r="I14" s="13"/>
      <c r="J14" s="13"/>
      <c r="K14" s="11">
        <f t="shared" si="3"/>
        <v>0</v>
      </c>
      <c r="L14" s="13"/>
    </row>
    <row r="15" spans="1:12" x14ac:dyDescent="0.2">
      <c r="A15" s="8"/>
      <c r="B15" s="8"/>
      <c r="C15" s="8"/>
      <c r="D15" s="13"/>
      <c r="E15" s="13"/>
      <c r="F15" s="11">
        <f t="shared" si="2"/>
        <v>0</v>
      </c>
      <c r="G15" s="13"/>
      <c r="H15" s="11">
        <f t="shared" si="0"/>
        <v>0</v>
      </c>
      <c r="I15" s="13"/>
      <c r="J15" s="13"/>
      <c r="K15" s="11">
        <f t="shared" si="3"/>
        <v>0</v>
      </c>
      <c r="L15" s="13"/>
    </row>
    <row r="16" spans="1:12" x14ac:dyDescent="0.2">
      <c r="A16" s="8"/>
      <c r="B16" s="8"/>
      <c r="C16" s="8"/>
      <c r="D16" s="13"/>
      <c r="E16" s="13"/>
      <c r="F16" s="11">
        <f t="shared" si="2"/>
        <v>0</v>
      </c>
      <c r="G16" s="13"/>
      <c r="H16" s="11">
        <f t="shared" si="0"/>
        <v>0</v>
      </c>
      <c r="I16" s="13"/>
      <c r="J16" s="13"/>
      <c r="K16" s="11">
        <f t="shared" si="3"/>
        <v>0</v>
      </c>
      <c r="L16" s="13"/>
    </row>
    <row r="17" spans="1:12" x14ac:dyDescent="0.2">
      <c r="A17" s="8"/>
      <c r="B17" s="8"/>
      <c r="C17" s="8"/>
      <c r="D17" s="13"/>
      <c r="E17" s="13"/>
      <c r="F17" s="11">
        <f t="shared" si="2"/>
        <v>0</v>
      </c>
      <c r="G17" s="13"/>
      <c r="H17" s="11">
        <f t="shared" si="0"/>
        <v>0</v>
      </c>
      <c r="I17" s="13"/>
      <c r="J17" s="13"/>
      <c r="K17" s="11">
        <f t="shared" si="3"/>
        <v>0</v>
      </c>
      <c r="L17" s="13"/>
    </row>
    <row r="18" spans="1:12" x14ac:dyDescent="0.2">
      <c r="A18" s="8"/>
      <c r="B18" s="8"/>
      <c r="C18" s="8"/>
      <c r="D18" s="13"/>
      <c r="E18" s="13"/>
      <c r="F18" s="11">
        <f t="shared" si="2"/>
        <v>0</v>
      </c>
      <c r="G18" s="13"/>
      <c r="H18" s="11">
        <f t="shared" si="0"/>
        <v>0</v>
      </c>
      <c r="I18" s="13"/>
      <c r="J18" s="13"/>
      <c r="K18" s="11">
        <f t="shared" si="3"/>
        <v>0</v>
      </c>
      <c r="L18" s="13"/>
    </row>
    <row r="19" spans="1:12" x14ac:dyDescent="0.2">
      <c r="A19" s="8"/>
      <c r="B19" s="8"/>
      <c r="C19" s="8"/>
      <c r="D19" s="13"/>
      <c r="E19" s="13"/>
      <c r="F19" s="11">
        <f t="shared" si="2"/>
        <v>0</v>
      </c>
      <c r="G19" s="13"/>
      <c r="H19" s="11">
        <f t="shared" si="0"/>
        <v>0</v>
      </c>
      <c r="I19" s="13"/>
      <c r="J19" s="13"/>
      <c r="K19" s="11">
        <f t="shared" si="3"/>
        <v>0</v>
      </c>
      <c r="L19" s="13"/>
    </row>
    <row r="20" spans="1:12" x14ac:dyDescent="0.2">
      <c r="A20" s="8"/>
      <c r="B20" s="8"/>
      <c r="C20" s="8"/>
      <c r="D20" s="13"/>
      <c r="E20" s="13"/>
      <c r="F20" s="11">
        <f t="shared" si="2"/>
        <v>0</v>
      </c>
      <c r="G20" s="13"/>
      <c r="H20" s="11">
        <f t="shared" si="0"/>
        <v>0</v>
      </c>
      <c r="I20" s="13"/>
      <c r="J20" s="13"/>
      <c r="K20" s="11">
        <f t="shared" si="3"/>
        <v>0</v>
      </c>
      <c r="L20" s="13"/>
    </row>
    <row r="21" spans="1:12" x14ac:dyDescent="0.2">
      <c r="A21" s="8"/>
      <c r="B21" s="8"/>
      <c r="C21" s="8"/>
      <c r="D21" s="13"/>
      <c r="E21" s="13"/>
      <c r="F21" s="11">
        <f t="shared" si="2"/>
        <v>0</v>
      </c>
      <c r="G21" s="13"/>
      <c r="H21" s="11">
        <f t="shared" si="0"/>
        <v>0</v>
      </c>
      <c r="I21" s="13"/>
      <c r="J21" s="13"/>
      <c r="K21" s="11">
        <f t="shared" si="3"/>
        <v>0</v>
      </c>
      <c r="L21" s="13"/>
    </row>
    <row r="22" spans="1:12" x14ac:dyDescent="0.2">
      <c r="A22" s="8"/>
      <c r="B22" s="8"/>
      <c r="C22" s="8"/>
      <c r="D22" s="13"/>
      <c r="E22" s="13"/>
      <c r="F22" s="11">
        <f t="shared" si="2"/>
        <v>0</v>
      </c>
      <c r="G22" s="13"/>
      <c r="H22" s="11">
        <f t="shared" si="0"/>
        <v>0</v>
      </c>
      <c r="I22" s="13"/>
      <c r="J22" s="13"/>
      <c r="K22" s="11">
        <f t="shared" si="3"/>
        <v>0</v>
      </c>
      <c r="L22" s="13"/>
    </row>
    <row r="23" spans="1:12" x14ac:dyDescent="0.2">
      <c r="A23" s="8"/>
      <c r="B23" s="8"/>
      <c r="C23" s="8"/>
      <c r="D23" s="13"/>
      <c r="E23" s="13"/>
      <c r="F23" s="11">
        <f t="shared" si="2"/>
        <v>0</v>
      </c>
      <c r="G23" s="13"/>
      <c r="H23" s="11">
        <f t="shared" si="0"/>
        <v>0</v>
      </c>
      <c r="I23" s="13"/>
      <c r="J23" s="13"/>
      <c r="K23" s="11">
        <f t="shared" si="3"/>
        <v>0</v>
      </c>
      <c r="L23" s="13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125" workbookViewId="0">
      <selection activeCell="C8" sqref="C8"/>
    </sheetView>
  </sheetViews>
  <sheetFormatPr defaultColWidth="11" defaultRowHeight="12.75" x14ac:dyDescent="0.2"/>
  <cols>
    <col min="1" max="1" width="11.75" style="14" customWidth="1"/>
    <col min="2" max="2" width="15.25" style="14" customWidth="1"/>
    <col min="3" max="3" width="14.375" style="14" customWidth="1"/>
    <col min="4" max="4" width="9.75" style="15" customWidth="1"/>
    <col min="5" max="5" width="10" style="15" customWidth="1"/>
    <col min="6" max="6" width="12.875" style="16" customWidth="1"/>
    <col min="7" max="7" width="8.625" style="17" customWidth="1"/>
    <col min="8" max="8" width="12.625" style="16" customWidth="1"/>
    <col min="9" max="9" width="12.25" customWidth="1"/>
    <col min="10" max="10" width="7" style="17" customWidth="1"/>
    <col min="11" max="11" width="12.5" style="16" customWidth="1"/>
    <col min="12" max="12" width="11.125" customWidth="1"/>
  </cols>
  <sheetData>
    <row r="1" spans="1:12" ht="18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7.95" customHeight="1" x14ac:dyDescent="0.2">
      <c r="A2" s="26" t="s">
        <v>37</v>
      </c>
      <c r="B2" s="27"/>
      <c r="C2" s="27" t="s">
        <v>38</v>
      </c>
      <c r="D2" s="27"/>
      <c r="E2" s="27" t="s">
        <v>18</v>
      </c>
      <c r="F2" s="27"/>
      <c r="G2" s="27" t="s">
        <v>39</v>
      </c>
      <c r="H2" s="27"/>
      <c r="I2" s="27" t="s">
        <v>41</v>
      </c>
      <c r="J2" s="27"/>
      <c r="K2" s="28" t="s">
        <v>40</v>
      </c>
      <c r="L2" s="28"/>
    </row>
    <row r="3" spans="1:12" s="7" customFormat="1" ht="38.25" x14ac:dyDescent="0.2">
      <c r="A3" s="2" t="s">
        <v>1</v>
      </c>
      <c r="B3" s="2" t="s">
        <v>2</v>
      </c>
      <c r="C3" s="2" t="s">
        <v>3</v>
      </c>
      <c r="D3" s="3"/>
      <c r="E3" s="3" t="s">
        <v>4</v>
      </c>
      <c r="F3" s="4" t="s">
        <v>5</v>
      </c>
      <c r="G3" s="5" t="s">
        <v>6</v>
      </c>
      <c r="H3" s="4" t="s">
        <v>7</v>
      </c>
      <c r="I3" s="6" t="s">
        <v>8</v>
      </c>
      <c r="J3" s="5" t="s">
        <v>9</v>
      </c>
      <c r="K3" s="4" t="s">
        <v>7</v>
      </c>
      <c r="L3" s="6" t="s">
        <v>10</v>
      </c>
    </row>
    <row r="4" spans="1:12" x14ac:dyDescent="0.2">
      <c r="A4" s="8" t="s">
        <v>19</v>
      </c>
      <c r="B4" s="8" t="s">
        <v>20</v>
      </c>
      <c r="C4" s="8" t="s">
        <v>21</v>
      </c>
      <c r="D4" s="9"/>
      <c r="E4" s="10">
        <v>1.2037037037037035E-2</v>
      </c>
      <c r="F4" s="11">
        <f>E4*24*60*60</f>
        <v>1040</v>
      </c>
      <c r="G4" s="12">
        <v>1.1299999999999999</v>
      </c>
      <c r="H4" s="11">
        <f t="shared" ref="H4:H23" si="0">(F4/(IF(G4, G4, 1)))</f>
        <v>920.35398230088504</v>
      </c>
      <c r="I4" s="13">
        <f>RANK(H4,$H$4:$H$12,1)</f>
        <v>3</v>
      </c>
      <c r="J4" s="13"/>
      <c r="K4" s="11"/>
      <c r="L4" s="13"/>
    </row>
    <row r="5" spans="1:12" x14ac:dyDescent="0.2">
      <c r="A5" s="8" t="s">
        <v>24</v>
      </c>
      <c r="B5" s="8" t="s">
        <v>22</v>
      </c>
      <c r="C5" s="8" t="s">
        <v>23</v>
      </c>
      <c r="D5" s="9"/>
      <c r="E5" s="10">
        <v>1.3877314814814815E-2</v>
      </c>
      <c r="F5" s="11">
        <f>E5*24*60*60</f>
        <v>1199</v>
      </c>
      <c r="G5" s="12">
        <v>1.1299999999999999</v>
      </c>
      <c r="H5" s="11">
        <f t="shared" si="0"/>
        <v>1061.0619469026549</v>
      </c>
      <c r="I5" s="13">
        <f t="shared" ref="I5:I12" si="1">RANK(H5,$H$4:$H$12,1)</f>
        <v>9</v>
      </c>
      <c r="J5" s="13"/>
      <c r="K5" s="11"/>
      <c r="L5" s="13"/>
    </row>
    <row r="6" spans="1:12" x14ac:dyDescent="0.2">
      <c r="A6" s="8" t="s">
        <v>25</v>
      </c>
      <c r="B6" s="8" t="s">
        <v>11</v>
      </c>
      <c r="C6" s="8"/>
      <c r="D6" s="9"/>
      <c r="E6" s="10">
        <v>1.1851851851851851E-2</v>
      </c>
      <c r="F6" s="11">
        <f>E6*24*60*60</f>
        <v>1024</v>
      </c>
      <c r="G6" s="12">
        <v>1.0880000000000001</v>
      </c>
      <c r="H6" s="11">
        <f t="shared" si="0"/>
        <v>941.17647058823525</v>
      </c>
      <c r="I6" s="13">
        <f t="shared" si="1"/>
        <v>4</v>
      </c>
      <c r="J6" s="13"/>
      <c r="K6" s="11"/>
      <c r="L6" s="13"/>
    </row>
    <row r="7" spans="1:12" x14ac:dyDescent="0.2">
      <c r="A7" s="8" t="s">
        <v>26</v>
      </c>
      <c r="B7" s="8" t="s">
        <v>12</v>
      </c>
      <c r="D7" s="9"/>
      <c r="E7" s="10">
        <v>1.136574074074074E-2</v>
      </c>
      <c r="F7" s="11">
        <f>E7*24*60*60</f>
        <v>982</v>
      </c>
      <c r="G7" s="12">
        <v>1.1220000000000001</v>
      </c>
      <c r="H7" s="11">
        <f t="shared" si="0"/>
        <v>875.2228163992869</v>
      </c>
      <c r="I7" s="13">
        <f t="shared" si="1"/>
        <v>1</v>
      </c>
      <c r="J7" s="13"/>
      <c r="K7" s="11"/>
      <c r="L7" s="13"/>
    </row>
    <row r="8" spans="1:12" x14ac:dyDescent="0.2">
      <c r="A8" s="8" t="s">
        <v>27</v>
      </c>
      <c r="B8" s="8" t="s">
        <v>29</v>
      </c>
      <c r="C8" s="8" t="s">
        <v>28</v>
      </c>
      <c r="D8" s="9"/>
      <c r="E8" s="10">
        <v>1.1724537037037035E-2</v>
      </c>
      <c r="F8" s="11">
        <f>E8*24*60*60</f>
        <v>1013</v>
      </c>
      <c r="G8" s="12">
        <v>1.1299999999999999</v>
      </c>
      <c r="H8" s="11">
        <f t="shared" si="0"/>
        <v>896.46017699115055</v>
      </c>
      <c r="I8" s="13">
        <f t="shared" si="1"/>
        <v>2</v>
      </c>
      <c r="J8" s="12"/>
      <c r="K8" s="11"/>
      <c r="L8" s="13"/>
    </row>
    <row r="9" spans="1:12" x14ac:dyDescent="0.2">
      <c r="A9" s="8" t="s">
        <v>30</v>
      </c>
      <c r="B9" s="8" t="s">
        <v>31</v>
      </c>
      <c r="C9" s="8"/>
      <c r="D9" s="13"/>
      <c r="E9" s="10">
        <v>1.4097222222222221E-2</v>
      </c>
      <c r="F9" s="11">
        <f t="shared" ref="F9:F23" si="2">(HOUR(E9-D9)*60*60)+(MINUTE(E9-D9)*60)+SECOND(E9-D9)</f>
        <v>1218</v>
      </c>
      <c r="G9" s="12">
        <v>1.2</v>
      </c>
      <c r="H9" s="11">
        <f t="shared" si="0"/>
        <v>1015</v>
      </c>
      <c r="I9" s="13">
        <f t="shared" si="1"/>
        <v>8</v>
      </c>
      <c r="J9" s="13"/>
      <c r="K9" s="11"/>
      <c r="L9" s="13"/>
    </row>
    <row r="10" spans="1:12" x14ac:dyDescent="0.2">
      <c r="A10" s="8" t="s">
        <v>14</v>
      </c>
      <c r="B10" s="8" t="s">
        <v>15</v>
      </c>
      <c r="C10" s="8" t="s">
        <v>32</v>
      </c>
      <c r="D10" s="13"/>
      <c r="E10" s="10">
        <v>1.2337962962962962E-2</v>
      </c>
      <c r="F10" s="11">
        <f t="shared" si="2"/>
        <v>1066</v>
      </c>
      <c r="G10" s="12">
        <v>1.1299999999999999</v>
      </c>
      <c r="H10" s="11">
        <f t="shared" si="0"/>
        <v>943.36283185840716</v>
      </c>
      <c r="I10" s="13">
        <f t="shared" si="1"/>
        <v>5</v>
      </c>
      <c r="J10" s="13"/>
      <c r="K10" s="11"/>
      <c r="L10" s="13"/>
    </row>
    <row r="11" spans="1:12" x14ac:dyDescent="0.2">
      <c r="A11" s="8" t="s">
        <v>13</v>
      </c>
      <c r="B11" s="8" t="s">
        <v>33</v>
      </c>
      <c r="C11" s="8" t="s">
        <v>34</v>
      </c>
      <c r="D11" s="13"/>
      <c r="E11" s="10">
        <v>1.269675925925926E-2</v>
      </c>
      <c r="F11" s="11">
        <f t="shared" si="2"/>
        <v>1097</v>
      </c>
      <c r="G11" s="12">
        <v>1.1299999999999999</v>
      </c>
      <c r="H11" s="11">
        <f t="shared" si="0"/>
        <v>970.79646017699122</v>
      </c>
      <c r="I11" s="13">
        <f t="shared" si="1"/>
        <v>7</v>
      </c>
      <c r="J11" s="13"/>
      <c r="K11" s="11"/>
      <c r="L11" s="13"/>
    </row>
    <row r="12" spans="1:12" x14ac:dyDescent="0.2">
      <c r="A12" s="8" t="s">
        <v>16</v>
      </c>
      <c r="B12" s="8" t="s">
        <v>17</v>
      </c>
      <c r="C12" s="8" t="s">
        <v>35</v>
      </c>
      <c r="D12" s="13"/>
      <c r="E12" s="10">
        <v>1.2592592592592593E-2</v>
      </c>
      <c r="F12" s="11">
        <f t="shared" si="2"/>
        <v>1088</v>
      </c>
      <c r="G12" s="12">
        <v>1.1299999999999999</v>
      </c>
      <c r="H12" s="11">
        <f t="shared" si="0"/>
        <v>962.83185840707972</v>
      </c>
      <c r="I12" s="13">
        <f t="shared" si="1"/>
        <v>6</v>
      </c>
      <c r="J12" s="13"/>
      <c r="K12" s="11"/>
      <c r="L12" s="13"/>
    </row>
    <row r="13" spans="1:12" x14ac:dyDescent="0.2">
      <c r="A13" s="8"/>
      <c r="B13" s="8"/>
      <c r="C13" s="8"/>
      <c r="D13" s="13"/>
      <c r="E13" s="13"/>
      <c r="F13" s="11">
        <f t="shared" si="2"/>
        <v>0</v>
      </c>
      <c r="G13" s="13"/>
      <c r="H13" s="11">
        <f t="shared" si="0"/>
        <v>0</v>
      </c>
      <c r="I13" s="13"/>
      <c r="J13" s="13"/>
      <c r="K13" s="11">
        <f t="shared" ref="K13:K23" si="3">(F13/(IF(J13, J13, 1)))</f>
        <v>0</v>
      </c>
      <c r="L13" s="13"/>
    </row>
    <row r="14" spans="1:12" x14ac:dyDescent="0.2">
      <c r="A14" s="8"/>
      <c r="B14" s="8"/>
      <c r="C14" s="8"/>
      <c r="D14" s="13"/>
      <c r="E14" s="13"/>
      <c r="F14" s="11">
        <f t="shared" si="2"/>
        <v>0</v>
      </c>
      <c r="G14" s="13"/>
      <c r="H14" s="11">
        <f t="shared" si="0"/>
        <v>0</v>
      </c>
      <c r="I14" s="13"/>
      <c r="J14" s="13"/>
      <c r="K14" s="11">
        <f t="shared" si="3"/>
        <v>0</v>
      </c>
      <c r="L14" s="13"/>
    </row>
    <row r="15" spans="1:12" x14ac:dyDescent="0.2">
      <c r="A15" s="8"/>
      <c r="B15" s="8"/>
      <c r="C15" s="8"/>
      <c r="D15" s="13"/>
      <c r="E15" s="13"/>
      <c r="F15" s="11">
        <f t="shared" si="2"/>
        <v>0</v>
      </c>
      <c r="G15" s="13"/>
      <c r="H15" s="11">
        <f t="shared" si="0"/>
        <v>0</v>
      </c>
      <c r="I15" s="13"/>
      <c r="J15" s="13"/>
      <c r="K15" s="11">
        <f t="shared" si="3"/>
        <v>0</v>
      </c>
      <c r="L15" s="13"/>
    </row>
    <row r="16" spans="1:12" x14ac:dyDescent="0.2">
      <c r="A16" s="8"/>
      <c r="B16" s="8"/>
      <c r="C16" s="8"/>
      <c r="D16" s="13"/>
      <c r="E16" s="13"/>
      <c r="F16" s="11">
        <f t="shared" si="2"/>
        <v>0</v>
      </c>
      <c r="G16" s="13"/>
      <c r="H16" s="11">
        <f t="shared" si="0"/>
        <v>0</v>
      </c>
      <c r="I16" s="13"/>
      <c r="J16" s="13"/>
      <c r="K16" s="11">
        <f t="shared" si="3"/>
        <v>0</v>
      </c>
      <c r="L16" s="13"/>
    </row>
    <row r="17" spans="1:12" x14ac:dyDescent="0.2">
      <c r="A17" s="8"/>
      <c r="B17" s="8"/>
      <c r="C17" s="8"/>
      <c r="D17" s="13"/>
      <c r="E17" s="13"/>
      <c r="F17" s="11">
        <f t="shared" si="2"/>
        <v>0</v>
      </c>
      <c r="G17" s="13"/>
      <c r="H17" s="11">
        <f t="shared" si="0"/>
        <v>0</v>
      </c>
      <c r="I17" s="13"/>
      <c r="J17" s="13"/>
      <c r="K17" s="11">
        <f t="shared" si="3"/>
        <v>0</v>
      </c>
      <c r="L17" s="13"/>
    </row>
    <row r="18" spans="1:12" x14ac:dyDescent="0.2">
      <c r="A18" s="8"/>
      <c r="B18" s="8"/>
      <c r="C18" s="8"/>
      <c r="D18" s="13"/>
      <c r="E18" s="13"/>
      <c r="F18" s="11">
        <f t="shared" si="2"/>
        <v>0</v>
      </c>
      <c r="G18" s="13"/>
      <c r="H18" s="11">
        <f t="shared" si="0"/>
        <v>0</v>
      </c>
      <c r="I18" s="13"/>
      <c r="J18" s="13"/>
      <c r="K18" s="11">
        <f t="shared" si="3"/>
        <v>0</v>
      </c>
      <c r="L18" s="13"/>
    </row>
    <row r="19" spans="1:12" x14ac:dyDescent="0.2">
      <c r="A19" s="8"/>
      <c r="B19" s="8"/>
      <c r="C19" s="8"/>
      <c r="D19" s="13"/>
      <c r="E19" s="13"/>
      <c r="F19" s="11">
        <f t="shared" si="2"/>
        <v>0</v>
      </c>
      <c r="G19" s="13"/>
      <c r="H19" s="11">
        <f t="shared" si="0"/>
        <v>0</v>
      </c>
      <c r="I19" s="13"/>
      <c r="J19" s="13"/>
      <c r="K19" s="11">
        <f t="shared" si="3"/>
        <v>0</v>
      </c>
      <c r="L19" s="13"/>
    </row>
    <row r="20" spans="1:12" x14ac:dyDescent="0.2">
      <c r="A20" s="8"/>
      <c r="B20" s="8"/>
      <c r="C20" s="8"/>
      <c r="D20" s="13"/>
      <c r="E20" s="13"/>
      <c r="F20" s="11">
        <f t="shared" si="2"/>
        <v>0</v>
      </c>
      <c r="G20" s="13"/>
      <c r="H20" s="11">
        <f t="shared" si="0"/>
        <v>0</v>
      </c>
      <c r="I20" s="13"/>
      <c r="J20" s="13"/>
      <c r="K20" s="11">
        <f t="shared" si="3"/>
        <v>0</v>
      </c>
      <c r="L20" s="13"/>
    </row>
    <row r="21" spans="1:12" x14ac:dyDescent="0.2">
      <c r="A21" s="8"/>
      <c r="B21" s="8"/>
      <c r="C21" s="8"/>
      <c r="D21" s="13"/>
      <c r="E21" s="13"/>
      <c r="F21" s="11">
        <f t="shared" si="2"/>
        <v>0</v>
      </c>
      <c r="G21" s="13"/>
      <c r="H21" s="11">
        <f t="shared" si="0"/>
        <v>0</v>
      </c>
      <c r="I21" s="13"/>
      <c r="J21" s="13"/>
      <c r="K21" s="11">
        <f t="shared" si="3"/>
        <v>0</v>
      </c>
      <c r="L21" s="13"/>
    </row>
    <row r="22" spans="1:12" x14ac:dyDescent="0.2">
      <c r="A22" s="8"/>
      <c r="B22" s="8"/>
      <c r="C22" s="8"/>
      <c r="D22" s="13"/>
      <c r="E22" s="13"/>
      <c r="F22" s="11">
        <f t="shared" si="2"/>
        <v>0</v>
      </c>
      <c r="G22" s="13"/>
      <c r="H22" s="11">
        <f t="shared" si="0"/>
        <v>0</v>
      </c>
      <c r="I22" s="13"/>
      <c r="J22" s="13"/>
      <c r="K22" s="11">
        <f t="shared" si="3"/>
        <v>0</v>
      </c>
      <c r="L22" s="13"/>
    </row>
    <row r="23" spans="1:12" x14ac:dyDescent="0.2">
      <c r="A23" s="8"/>
      <c r="B23" s="8"/>
      <c r="C23" s="8"/>
      <c r="D23" s="13"/>
      <c r="E23" s="13"/>
      <c r="F23" s="11">
        <f t="shared" si="2"/>
        <v>0</v>
      </c>
      <c r="G23" s="13"/>
      <c r="H23" s="11">
        <f t="shared" si="0"/>
        <v>0</v>
      </c>
      <c r="I23" s="13"/>
      <c r="J23" s="13"/>
      <c r="K23" s="11">
        <f t="shared" si="3"/>
        <v>0</v>
      </c>
      <c r="L23" s="13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B1" zoomScale="125" workbookViewId="0">
      <selection activeCell="G13" sqref="G13"/>
    </sheetView>
  </sheetViews>
  <sheetFormatPr defaultColWidth="11" defaultRowHeight="12.75" x14ac:dyDescent="0.2"/>
  <cols>
    <col min="1" max="1" width="11.75" style="14" customWidth="1"/>
    <col min="2" max="2" width="15.25" style="14" customWidth="1"/>
    <col min="3" max="3" width="14.375" style="14" customWidth="1"/>
    <col min="4" max="4" width="9.75" style="15" customWidth="1"/>
    <col min="5" max="5" width="10" style="15" customWidth="1"/>
    <col min="6" max="6" width="12.875" style="16" customWidth="1"/>
    <col min="7" max="7" width="8.625" style="17" customWidth="1"/>
    <col min="8" max="8" width="12.625" style="16" customWidth="1"/>
    <col min="9" max="9" width="12.25" customWidth="1"/>
    <col min="10" max="10" width="7" style="17" customWidth="1"/>
    <col min="11" max="11" width="12.5" style="16" customWidth="1"/>
    <col min="12" max="12" width="11.125" customWidth="1"/>
  </cols>
  <sheetData>
    <row r="1" spans="1:12" ht="18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7.95" customHeight="1" x14ac:dyDescent="0.2">
      <c r="A2" s="26" t="s">
        <v>37</v>
      </c>
      <c r="B2" s="27"/>
      <c r="C2" s="27" t="s">
        <v>67</v>
      </c>
      <c r="D2" s="27"/>
      <c r="E2" s="27" t="s">
        <v>68</v>
      </c>
      <c r="F2" s="27"/>
      <c r="G2" s="27" t="s">
        <v>39</v>
      </c>
      <c r="H2" s="27"/>
      <c r="I2" s="27" t="s">
        <v>73</v>
      </c>
      <c r="J2" s="27"/>
      <c r="K2" s="28" t="s">
        <v>74</v>
      </c>
      <c r="L2" s="28"/>
    </row>
    <row r="3" spans="1:12" s="7" customFormat="1" ht="38.25" x14ac:dyDescent="0.2">
      <c r="A3" s="2" t="s">
        <v>1</v>
      </c>
      <c r="B3" s="2" t="s">
        <v>2</v>
      </c>
      <c r="C3" s="2" t="s">
        <v>3</v>
      </c>
      <c r="D3" s="3"/>
      <c r="E3" s="3" t="s">
        <v>4</v>
      </c>
      <c r="F3" s="4" t="s">
        <v>5</v>
      </c>
      <c r="G3" s="5" t="s">
        <v>6</v>
      </c>
      <c r="H3" s="4" t="s">
        <v>7</v>
      </c>
      <c r="I3" s="6" t="s">
        <v>8</v>
      </c>
      <c r="J3" s="5" t="s">
        <v>9</v>
      </c>
      <c r="K3" s="4" t="s">
        <v>7</v>
      </c>
      <c r="L3" s="6" t="s">
        <v>10</v>
      </c>
    </row>
    <row r="4" spans="1:12" s="7" customFormat="1" x14ac:dyDescent="0.2">
      <c r="A4" s="2"/>
      <c r="B4" s="2"/>
      <c r="C4" s="2"/>
      <c r="D4" s="3"/>
      <c r="E4" s="3"/>
      <c r="F4" s="4"/>
      <c r="G4" s="5"/>
      <c r="H4" s="4"/>
      <c r="I4" s="6"/>
      <c r="J4" s="5"/>
      <c r="K4" s="4"/>
      <c r="L4" s="6"/>
    </row>
    <row r="5" spans="1:12" x14ac:dyDescent="0.2">
      <c r="A5" s="8" t="s">
        <v>24</v>
      </c>
      <c r="B5" s="8" t="s">
        <v>22</v>
      </c>
      <c r="C5" s="8" t="s">
        <v>23</v>
      </c>
      <c r="D5" s="9"/>
      <c r="E5" s="10">
        <v>2.1712962962962962E-2</v>
      </c>
      <c r="F5" s="11">
        <f>E5*24*60*60</f>
        <v>1876</v>
      </c>
      <c r="G5" s="12">
        <v>1.1299999999999999</v>
      </c>
      <c r="H5" s="11">
        <f t="shared" ref="H5:H23" si="0">(F5/(IF(G5, G5, 1)))</f>
        <v>1660.1769911504427</v>
      </c>
      <c r="I5" s="13">
        <f>RANK(H5,$H$5:$H$13,1)</f>
        <v>5</v>
      </c>
      <c r="J5" s="13"/>
      <c r="K5" s="11"/>
      <c r="L5" s="13"/>
    </row>
    <row r="6" spans="1:12" x14ac:dyDescent="0.2">
      <c r="A6" s="8" t="s">
        <v>25</v>
      </c>
      <c r="B6" s="8" t="s">
        <v>11</v>
      </c>
      <c r="C6" s="8"/>
      <c r="D6" s="9"/>
      <c r="E6" s="10">
        <v>2.0393518518518519E-2</v>
      </c>
      <c r="F6" s="11">
        <f>E6*24*60*60</f>
        <v>1762</v>
      </c>
      <c r="G6" s="12">
        <v>1.0880000000000001</v>
      </c>
      <c r="H6" s="11">
        <f t="shared" si="0"/>
        <v>1619.4852941176468</v>
      </c>
      <c r="I6" s="13">
        <f t="shared" ref="I6:I13" si="1">RANK(H6,$H$5:$H$13,1)</f>
        <v>2</v>
      </c>
      <c r="J6" s="13"/>
      <c r="K6" s="11"/>
      <c r="L6" s="13"/>
    </row>
    <row r="7" spans="1:12" x14ac:dyDescent="0.2">
      <c r="A7" s="8" t="s">
        <v>26</v>
      </c>
      <c r="B7" s="8" t="s">
        <v>12</v>
      </c>
      <c r="D7" s="9"/>
      <c r="E7" s="10">
        <v>2.1400462962962965E-2</v>
      </c>
      <c r="F7" s="11">
        <f>E7*24*60*60</f>
        <v>1849</v>
      </c>
      <c r="G7" s="12">
        <v>1.1220000000000001</v>
      </c>
      <c r="H7" s="11">
        <f t="shared" si="0"/>
        <v>1647.9500891265595</v>
      </c>
      <c r="I7" s="13">
        <f t="shared" si="1"/>
        <v>4</v>
      </c>
      <c r="J7" s="13"/>
      <c r="K7" s="11"/>
      <c r="L7" s="13"/>
    </row>
    <row r="8" spans="1:12" x14ac:dyDescent="0.2">
      <c r="A8" s="8" t="s">
        <v>27</v>
      </c>
      <c r="B8" s="8" t="s">
        <v>29</v>
      </c>
      <c r="C8" s="8" t="s">
        <v>28</v>
      </c>
      <c r="D8" s="9"/>
      <c r="E8" s="10">
        <v>2.0335648148148148E-2</v>
      </c>
      <c r="F8" s="11">
        <f>E8*24*60*60</f>
        <v>1757</v>
      </c>
      <c r="G8" s="12">
        <v>1.1299999999999999</v>
      </c>
      <c r="H8" s="11">
        <f t="shared" si="0"/>
        <v>1554.8672566371683</v>
      </c>
      <c r="I8" s="13">
        <f t="shared" si="1"/>
        <v>1</v>
      </c>
      <c r="J8" s="12"/>
      <c r="K8" s="11"/>
      <c r="L8" s="13"/>
    </row>
    <row r="9" spans="1:12" x14ac:dyDescent="0.2">
      <c r="A9" s="8"/>
      <c r="B9" s="8"/>
      <c r="C9" s="8"/>
      <c r="D9" s="9"/>
      <c r="E9" s="10"/>
      <c r="F9" s="11"/>
      <c r="G9" s="12"/>
      <c r="H9" s="11"/>
      <c r="I9" s="13"/>
      <c r="J9" s="12"/>
      <c r="K9" s="11"/>
      <c r="L9" s="13"/>
    </row>
    <row r="10" spans="1:12" x14ac:dyDescent="0.2">
      <c r="A10" s="8"/>
      <c r="B10" s="8"/>
      <c r="C10" s="8"/>
      <c r="D10" s="9"/>
      <c r="E10" s="10"/>
      <c r="F10" s="11"/>
      <c r="G10" s="12"/>
      <c r="H10" s="11"/>
      <c r="I10" s="13"/>
      <c r="J10" s="12"/>
      <c r="K10" s="11"/>
      <c r="L10" s="13"/>
    </row>
    <row r="11" spans="1:12" x14ac:dyDescent="0.2">
      <c r="A11" s="8" t="s">
        <v>13</v>
      </c>
      <c r="B11" s="8" t="s">
        <v>33</v>
      </c>
      <c r="C11" s="8" t="s">
        <v>34</v>
      </c>
      <c r="D11" s="13"/>
      <c r="E11" s="10">
        <v>2.7210648148148147E-2</v>
      </c>
      <c r="F11" s="11">
        <f t="shared" ref="F11:F23" si="2">(HOUR(E11-D11)*60*60)+(MINUTE(E11-D11)*60)+SECOND(E11-D11)</f>
        <v>2351</v>
      </c>
      <c r="G11" s="12">
        <v>1.1299999999999999</v>
      </c>
      <c r="H11" s="11">
        <f t="shared" si="0"/>
        <v>2080.5309734513276</v>
      </c>
      <c r="I11" s="13">
        <f t="shared" si="1"/>
        <v>6</v>
      </c>
      <c r="J11" s="13"/>
      <c r="K11" s="11"/>
      <c r="L11" s="13"/>
    </row>
    <row r="12" spans="1:12" x14ac:dyDescent="0.2">
      <c r="A12" s="8"/>
      <c r="B12" s="8"/>
      <c r="C12" s="8"/>
      <c r="D12" s="13"/>
      <c r="E12" s="10"/>
      <c r="F12" s="11"/>
      <c r="G12" s="12"/>
      <c r="H12" s="11"/>
      <c r="I12" s="13"/>
      <c r="J12" s="13"/>
      <c r="K12" s="11"/>
      <c r="L12" s="13"/>
    </row>
    <row r="13" spans="1:12" x14ac:dyDescent="0.2">
      <c r="A13" s="8" t="s">
        <v>71</v>
      </c>
      <c r="B13" s="8" t="s">
        <v>69</v>
      </c>
      <c r="C13" s="8"/>
      <c r="D13" s="13"/>
      <c r="E13" s="10">
        <v>2.0497685185185185E-2</v>
      </c>
      <c r="F13" s="11">
        <f t="shared" si="2"/>
        <v>1771</v>
      </c>
      <c r="G13" s="12">
        <v>1.0880000000000001</v>
      </c>
      <c r="H13" s="11">
        <f t="shared" si="0"/>
        <v>1627.7573529411764</v>
      </c>
      <c r="I13" s="13">
        <f t="shared" si="1"/>
        <v>3</v>
      </c>
      <c r="J13" s="13"/>
      <c r="K13" s="11"/>
      <c r="L13" s="13"/>
    </row>
    <row r="14" spans="1:12" x14ac:dyDescent="0.2">
      <c r="A14" s="8"/>
      <c r="B14" s="8"/>
      <c r="C14" s="8"/>
      <c r="D14" s="13"/>
      <c r="E14" s="13"/>
      <c r="F14" s="11">
        <f t="shared" si="2"/>
        <v>0</v>
      </c>
      <c r="G14" s="13"/>
      <c r="H14" s="11">
        <f t="shared" si="0"/>
        <v>0</v>
      </c>
      <c r="I14" s="13"/>
      <c r="J14" s="13"/>
      <c r="K14" s="11">
        <f t="shared" ref="K14:K23" si="3">(F14/(IF(J14, J14, 1)))</f>
        <v>0</v>
      </c>
      <c r="L14" s="13"/>
    </row>
    <row r="15" spans="1:12" x14ac:dyDescent="0.2">
      <c r="A15" s="8"/>
      <c r="B15" s="8"/>
      <c r="C15" s="8"/>
      <c r="D15" s="13"/>
      <c r="E15" s="13"/>
      <c r="F15" s="11">
        <f t="shared" si="2"/>
        <v>0</v>
      </c>
      <c r="G15" s="13"/>
      <c r="H15" s="11">
        <f t="shared" si="0"/>
        <v>0</v>
      </c>
      <c r="I15" s="13"/>
      <c r="J15" s="13"/>
      <c r="K15" s="11">
        <f t="shared" si="3"/>
        <v>0</v>
      </c>
      <c r="L15" s="13"/>
    </row>
    <row r="16" spans="1:12" x14ac:dyDescent="0.2">
      <c r="A16" s="8"/>
      <c r="B16" s="8"/>
      <c r="C16" s="8"/>
      <c r="D16" s="13"/>
      <c r="E16" s="13"/>
      <c r="F16" s="11">
        <f t="shared" si="2"/>
        <v>0</v>
      </c>
      <c r="G16" s="13"/>
      <c r="H16" s="11">
        <f t="shared" si="0"/>
        <v>0</v>
      </c>
      <c r="I16" s="13"/>
      <c r="J16" s="13"/>
      <c r="K16" s="11">
        <f t="shared" si="3"/>
        <v>0</v>
      </c>
      <c r="L16" s="13"/>
    </row>
    <row r="17" spans="1:12" x14ac:dyDescent="0.2">
      <c r="A17" s="8"/>
      <c r="B17" s="8"/>
      <c r="C17" s="8"/>
      <c r="D17" s="13"/>
      <c r="E17" s="13"/>
      <c r="F17" s="11">
        <f t="shared" si="2"/>
        <v>0</v>
      </c>
      <c r="G17" s="13"/>
      <c r="H17" s="11">
        <f t="shared" si="0"/>
        <v>0</v>
      </c>
      <c r="I17" s="13"/>
      <c r="J17" s="13"/>
      <c r="K17" s="11">
        <f t="shared" si="3"/>
        <v>0</v>
      </c>
      <c r="L17" s="13"/>
    </row>
    <row r="18" spans="1:12" x14ac:dyDescent="0.2">
      <c r="A18" s="8"/>
      <c r="B18" s="8"/>
      <c r="C18" s="8"/>
      <c r="D18" s="13"/>
      <c r="E18" s="13"/>
      <c r="F18" s="11">
        <f t="shared" si="2"/>
        <v>0</v>
      </c>
      <c r="G18" s="13"/>
      <c r="H18" s="11">
        <f t="shared" si="0"/>
        <v>0</v>
      </c>
      <c r="I18" s="13"/>
      <c r="J18" s="13"/>
      <c r="K18" s="11">
        <f t="shared" si="3"/>
        <v>0</v>
      </c>
      <c r="L18" s="13"/>
    </row>
    <row r="19" spans="1:12" x14ac:dyDescent="0.2">
      <c r="A19" s="8"/>
      <c r="B19" s="8"/>
      <c r="C19" s="8"/>
      <c r="D19" s="13"/>
      <c r="E19" s="13"/>
      <c r="F19" s="11">
        <f t="shared" si="2"/>
        <v>0</v>
      </c>
      <c r="G19" s="13"/>
      <c r="H19" s="11">
        <f t="shared" si="0"/>
        <v>0</v>
      </c>
      <c r="I19" s="13"/>
      <c r="J19" s="13"/>
      <c r="K19" s="11">
        <f t="shared" si="3"/>
        <v>0</v>
      </c>
      <c r="L19" s="13"/>
    </row>
    <row r="20" spans="1:12" x14ac:dyDescent="0.2">
      <c r="A20" s="8"/>
      <c r="B20" s="8"/>
      <c r="C20" s="8"/>
      <c r="D20" s="13"/>
      <c r="E20" s="13"/>
      <c r="F20" s="11">
        <f t="shared" si="2"/>
        <v>0</v>
      </c>
      <c r="G20" s="13"/>
      <c r="H20" s="11">
        <f t="shared" si="0"/>
        <v>0</v>
      </c>
      <c r="I20" s="13"/>
      <c r="J20" s="13"/>
      <c r="K20" s="11">
        <f t="shared" si="3"/>
        <v>0</v>
      </c>
      <c r="L20" s="13"/>
    </row>
    <row r="21" spans="1:12" x14ac:dyDescent="0.2">
      <c r="A21" s="8"/>
      <c r="B21" s="8"/>
      <c r="C21" s="8"/>
      <c r="D21" s="13"/>
      <c r="E21" s="13"/>
      <c r="F21" s="11">
        <f t="shared" si="2"/>
        <v>0</v>
      </c>
      <c r="G21" s="13"/>
      <c r="H21" s="11">
        <f t="shared" si="0"/>
        <v>0</v>
      </c>
      <c r="I21" s="13"/>
      <c r="J21" s="13"/>
      <c r="K21" s="11">
        <f t="shared" si="3"/>
        <v>0</v>
      </c>
      <c r="L21" s="13"/>
    </row>
    <row r="22" spans="1:12" x14ac:dyDescent="0.2">
      <c r="A22" s="8"/>
      <c r="B22" s="8"/>
      <c r="C22" s="8"/>
      <c r="D22" s="13"/>
      <c r="E22" s="13"/>
      <c r="F22" s="11">
        <f t="shared" si="2"/>
        <v>0</v>
      </c>
      <c r="G22" s="13"/>
      <c r="H22" s="11">
        <f t="shared" si="0"/>
        <v>0</v>
      </c>
      <c r="I22" s="13"/>
      <c r="J22" s="13"/>
      <c r="K22" s="11">
        <f t="shared" si="3"/>
        <v>0</v>
      </c>
      <c r="L22" s="13"/>
    </row>
    <row r="23" spans="1:12" x14ac:dyDescent="0.2">
      <c r="A23" s="8"/>
      <c r="B23" s="8"/>
      <c r="C23" s="8"/>
      <c r="D23" s="13"/>
      <c r="E23" s="13"/>
      <c r="F23" s="11">
        <f t="shared" si="2"/>
        <v>0</v>
      </c>
      <c r="G23" s="13"/>
      <c r="H23" s="11">
        <f t="shared" si="0"/>
        <v>0</v>
      </c>
      <c r="I23" s="13"/>
      <c r="J23" s="13"/>
      <c r="K23" s="11">
        <f t="shared" si="3"/>
        <v>0</v>
      </c>
      <c r="L23" s="13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B1" zoomScale="125" workbookViewId="0">
      <selection activeCell="I11" sqref="I11:I12"/>
    </sheetView>
  </sheetViews>
  <sheetFormatPr defaultColWidth="11" defaultRowHeight="12.75" x14ac:dyDescent="0.2"/>
  <cols>
    <col min="1" max="1" width="11.75" style="14" customWidth="1"/>
    <col min="2" max="2" width="15.25" style="14" customWidth="1"/>
    <col min="3" max="3" width="14.375" style="14" customWidth="1"/>
    <col min="4" max="4" width="9.75" style="15" customWidth="1"/>
    <col min="5" max="5" width="10" style="15" customWidth="1"/>
    <col min="6" max="6" width="12.875" style="16" customWidth="1"/>
    <col min="7" max="7" width="8.625" style="17" customWidth="1"/>
    <col min="8" max="8" width="12.625" style="16" customWidth="1"/>
    <col min="9" max="9" width="12.25" customWidth="1"/>
    <col min="10" max="10" width="7" style="17" customWidth="1"/>
    <col min="11" max="11" width="12.5" style="16" customWidth="1"/>
    <col min="12" max="12" width="11.125" customWidth="1"/>
  </cols>
  <sheetData>
    <row r="1" spans="1:12" ht="18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7.95" customHeight="1" x14ac:dyDescent="0.2">
      <c r="A2" s="26" t="s">
        <v>37</v>
      </c>
      <c r="B2" s="27"/>
      <c r="C2" s="27" t="s">
        <v>67</v>
      </c>
      <c r="D2" s="27"/>
      <c r="E2" s="27" t="s">
        <v>68</v>
      </c>
      <c r="F2" s="27"/>
      <c r="G2" s="27" t="s">
        <v>39</v>
      </c>
      <c r="H2" s="27"/>
      <c r="I2" s="27" t="s">
        <v>75</v>
      </c>
      <c r="J2" s="27"/>
      <c r="K2" s="28" t="s">
        <v>74</v>
      </c>
      <c r="L2" s="28"/>
    </row>
    <row r="3" spans="1:12" s="7" customFormat="1" ht="38.25" x14ac:dyDescent="0.2">
      <c r="A3" s="2" t="s">
        <v>1</v>
      </c>
      <c r="B3" s="2" t="s">
        <v>2</v>
      </c>
      <c r="C3" s="2" t="s">
        <v>3</v>
      </c>
      <c r="D3" s="3"/>
      <c r="E3" s="3" t="s">
        <v>4</v>
      </c>
      <c r="F3" s="4" t="s">
        <v>5</v>
      </c>
      <c r="G3" s="5" t="s">
        <v>6</v>
      </c>
      <c r="H3" s="4" t="s">
        <v>7</v>
      </c>
      <c r="I3" s="6" t="s">
        <v>8</v>
      </c>
      <c r="J3" s="5" t="s">
        <v>9</v>
      </c>
      <c r="K3" s="4" t="s">
        <v>7</v>
      </c>
      <c r="L3" s="6" t="s">
        <v>10</v>
      </c>
    </row>
    <row r="4" spans="1:12" s="7" customFormat="1" x14ac:dyDescent="0.2">
      <c r="A4" s="2"/>
      <c r="B4" s="2"/>
      <c r="C4" s="2"/>
      <c r="D4" s="3"/>
      <c r="E4" s="3"/>
      <c r="F4" s="4"/>
      <c r="G4" s="5"/>
      <c r="H4" s="4"/>
      <c r="I4" s="6"/>
      <c r="J4" s="5"/>
      <c r="K4" s="4"/>
      <c r="L4" s="6"/>
    </row>
    <row r="5" spans="1:12" x14ac:dyDescent="0.2">
      <c r="A5" s="8" t="s">
        <v>24</v>
      </c>
      <c r="B5" s="8" t="s">
        <v>22</v>
      </c>
      <c r="C5" s="8" t="s">
        <v>23</v>
      </c>
      <c r="D5" s="9"/>
      <c r="E5" s="10">
        <v>2.884259259259259E-2</v>
      </c>
      <c r="F5" s="11">
        <f>E5*24*60*60</f>
        <v>2492</v>
      </c>
      <c r="G5" s="12">
        <v>1.1299999999999999</v>
      </c>
      <c r="H5" s="11">
        <f t="shared" ref="H5:H23" si="0">(F5/(IF(G5, G5, 1)))</f>
        <v>2205.3097345132746</v>
      </c>
      <c r="I5" s="13">
        <f>RANK(H5,$H$5:$H$13,1)</f>
        <v>5</v>
      </c>
      <c r="J5" s="13"/>
      <c r="K5" s="11"/>
      <c r="L5" s="13"/>
    </row>
    <row r="6" spans="1:12" x14ac:dyDescent="0.2">
      <c r="A6" s="8" t="s">
        <v>25</v>
      </c>
      <c r="B6" s="8" t="s">
        <v>11</v>
      </c>
      <c r="C6" s="8"/>
      <c r="D6" s="9"/>
      <c r="E6" s="10">
        <v>2.6840277777777779E-2</v>
      </c>
      <c r="F6" s="11">
        <f>E6*24*60*60</f>
        <v>2319</v>
      </c>
      <c r="G6" s="12">
        <v>1.0880000000000001</v>
      </c>
      <c r="H6" s="11">
        <f t="shared" si="0"/>
        <v>2131.4338235294117</v>
      </c>
      <c r="I6" s="13">
        <f t="shared" ref="I6:I13" si="1">RANK(H6,$H$5:$H$13,1)</f>
        <v>2</v>
      </c>
      <c r="J6" s="13"/>
      <c r="K6" s="11"/>
      <c r="L6" s="13"/>
    </row>
    <row r="7" spans="1:12" x14ac:dyDescent="0.2">
      <c r="A7" s="8" t="s">
        <v>26</v>
      </c>
      <c r="B7" s="8" t="s">
        <v>12</v>
      </c>
      <c r="D7" s="9"/>
      <c r="E7" s="10">
        <v>2.8067129629629626E-2</v>
      </c>
      <c r="F7" s="11">
        <f>E7*24*60*60</f>
        <v>2425</v>
      </c>
      <c r="G7" s="12">
        <v>1.1220000000000001</v>
      </c>
      <c r="H7" s="11">
        <f t="shared" si="0"/>
        <v>2161.3190730837787</v>
      </c>
      <c r="I7" s="13">
        <f t="shared" si="1"/>
        <v>4</v>
      </c>
      <c r="J7" s="13"/>
      <c r="K7" s="11"/>
      <c r="L7" s="13"/>
    </row>
    <row r="8" spans="1:12" x14ac:dyDescent="0.2">
      <c r="A8" s="8" t="s">
        <v>27</v>
      </c>
      <c r="B8" s="8" t="s">
        <v>29</v>
      </c>
      <c r="C8" s="8" t="s">
        <v>28</v>
      </c>
      <c r="D8" s="9"/>
      <c r="E8" s="10">
        <v>2.6099537037037036E-2</v>
      </c>
      <c r="F8" s="11">
        <f>E8*24*60*60</f>
        <v>2255</v>
      </c>
      <c r="G8" s="12">
        <v>1.1299999999999999</v>
      </c>
      <c r="H8" s="11">
        <f t="shared" si="0"/>
        <v>1995.5752212389382</v>
      </c>
      <c r="I8" s="13">
        <f t="shared" si="1"/>
        <v>1</v>
      </c>
      <c r="J8" s="12"/>
      <c r="K8" s="11"/>
      <c r="L8" s="13"/>
    </row>
    <row r="9" spans="1:12" x14ac:dyDescent="0.2">
      <c r="A9" s="8"/>
      <c r="B9" s="8"/>
      <c r="C9" s="8"/>
      <c r="D9" s="9"/>
      <c r="E9" s="10"/>
      <c r="F9" s="11"/>
      <c r="G9" s="12"/>
      <c r="H9" s="11"/>
      <c r="I9" s="13"/>
      <c r="J9" s="12"/>
      <c r="K9" s="11"/>
      <c r="L9" s="13"/>
    </row>
    <row r="10" spans="1:12" x14ac:dyDescent="0.2">
      <c r="A10" s="8"/>
      <c r="B10" s="8"/>
      <c r="C10" s="8"/>
      <c r="D10" s="9"/>
      <c r="E10" s="10"/>
      <c r="F10" s="11"/>
      <c r="G10" s="12"/>
      <c r="H10" s="11"/>
      <c r="I10" s="13"/>
      <c r="J10" s="12"/>
      <c r="K10" s="11"/>
      <c r="L10" s="13"/>
    </row>
    <row r="11" spans="1:12" x14ac:dyDescent="0.2">
      <c r="A11" s="8" t="s">
        <v>13</v>
      </c>
      <c r="B11" s="8" t="s">
        <v>33</v>
      </c>
      <c r="C11" s="8" t="s">
        <v>34</v>
      </c>
      <c r="D11" s="13"/>
      <c r="E11" s="10">
        <v>3.0601851851851852E-2</v>
      </c>
      <c r="F11" s="11">
        <f t="shared" ref="F11:F23" si="2">(HOUR(E11-D11)*60*60)+(MINUTE(E11-D11)*60)+SECOND(E11-D11)</f>
        <v>2644</v>
      </c>
      <c r="G11" s="12">
        <v>1.1299999999999999</v>
      </c>
      <c r="H11" s="11">
        <f t="shared" si="0"/>
        <v>2339.8230088495579</v>
      </c>
      <c r="I11" s="13">
        <f t="shared" si="1"/>
        <v>7</v>
      </c>
      <c r="J11" s="13"/>
      <c r="K11" s="11"/>
      <c r="L11" s="13"/>
    </row>
    <row r="12" spans="1:12" x14ac:dyDescent="0.2">
      <c r="A12" s="8"/>
      <c r="B12" s="8" t="s">
        <v>17</v>
      </c>
      <c r="C12" s="8" t="s">
        <v>70</v>
      </c>
      <c r="D12" s="13"/>
      <c r="E12" s="10">
        <v>2.9027777777777777E-2</v>
      </c>
      <c r="F12" s="11">
        <f t="shared" si="2"/>
        <v>2508</v>
      </c>
      <c r="G12" s="12">
        <v>1.1299999999999999</v>
      </c>
      <c r="H12" s="11">
        <f t="shared" si="0"/>
        <v>2219.4690265486729</v>
      </c>
      <c r="I12" s="13">
        <f t="shared" si="1"/>
        <v>6</v>
      </c>
      <c r="J12" s="13"/>
      <c r="K12" s="11"/>
      <c r="L12" s="13"/>
    </row>
    <row r="13" spans="1:12" x14ac:dyDescent="0.2">
      <c r="A13" s="8" t="s">
        <v>71</v>
      </c>
      <c r="B13" s="8" t="s">
        <v>69</v>
      </c>
      <c r="C13" s="8"/>
      <c r="D13" s="13"/>
      <c r="E13" s="10">
        <v>2.6875E-2</v>
      </c>
      <c r="F13" s="11">
        <f t="shared" si="2"/>
        <v>2322</v>
      </c>
      <c r="G13" s="12">
        <v>1.0880000000000001</v>
      </c>
      <c r="H13" s="11">
        <f t="shared" si="0"/>
        <v>2134.1911764705883</v>
      </c>
      <c r="I13" s="13">
        <f t="shared" si="1"/>
        <v>3</v>
      </c>
      <c r="J13" s="13"/>
      <c r="K13" s="11"/>
      <c r="L13" s="13"/>
    </row>
    <row r="14" spans="1:12" x14ac:dyDescent="0.2">
      <c r="A14" s="8"/>
      <c r="B14" s="8"/>
      <c r="C14" s="8"/>
      <c r="D14" s="13"/>
      <c r="E14" s="13"/>
      <c r="F14" s="11">
        <f t="shared" si="2"/>
        <v>0</v>
      </c>
      <c r="G14" s="13"/>
      <c r="H14" s="11">
        <f t="shared" si="0"/>
        <v>0</v>
      </c>
      <c r="I14" s="13"/>
      <c r="J14" s="13"/>
      <c r="K14" s="11">
        <f t="shared" ref="K14:K23" si="3">(F14/(IF(J14, J14, 1)))</f>
        <v>0</v>
      </c>
      <c r="L14" s="13"/>
    </row>
    <row r="15" spans="1:12" x14ac:dyDescent="0.2">
      <c r="A15" s="8"/>
      <c r="B15" s="8"/>
      <c r="C15" s="8"/>
      <c r="D15" s="13"/>
      <c r="E15" s="13"/>
      <c r="F15" s="11">
        <f t="shared" si="2"/>
        <v>0</v>
      </c>
      <c r="G15" s="13"/>
      <c r="H15" s="11">
        <f t="shared" si="0"/>
        <v>0</v>
      </c>
      <c r="I15" s="13"/>
      <c r="J15" s="13"/>
      <c r="K15" s="11">
        <f t="shared" si="3"/>
        <v>0</v>
      </c>
      <c r="L15" s="13"/>
    </row>
    <row r="16" spans="1:12" x14ac:dyDescent="0.2">
      <c r="A16" s="8"/>
      <c r="B16" s="8"/>
      <c r="C16" s="8"/>
      <c r="D16" s="13"/>
      <c r="E16" s="13"/>
      <c r="F16" s="11">
        <f t="shared" si="2"/>
        <v>0</v>
      </c>
      <c r="G16" s="13"/>
      <c r="H16" s="11">
        <f t="shared" si="0"/>
        <v>0</v>
      </c>
      <c r="I16" s="13"/>
      <c r="J16" s="13"/>
      <c r="K16" s="11">
        <f t="shared" si="3"/>
        <v>0</v>
      </c>
      <c r="L16" s="13"/>
    </row>
    <row r="17" spans="1:12" x14ac:dyDescent="0.2">
      <c r="A17" s="8"/>
      <c r="B17" s="8"/>
      <c r="C17" s="8"/>
      <c r="D17" s="13"/>
      <c r="E17" s="13"/>
      <c r="F17" s="11">
        <f t="shared" si="2"/>
        <v>0</v>
      </c>
      <c r="G17" s="13"/>
      <c r="H17" s="11">
        <f t="shared" si="0"/>
        <v>0</v>
      </c>
      <c r="I17" s="13"/>
      <c r="J17" s="13"/>
      <c r="K17" s="11">
        <f t="shared" si="3"/>
        <v>0</v>
      </c>
      <c r="L17" s="13"/>
    </row>
    <row r="18" spans="1:12" x14ac:dyDescent="0.2">
      <c r="A18" s="8"/>
      <c r="B18" s="8"/>
      <c r="C18" s="8"/>
      <c r="D18" s="13"/>
      <c r="E18" s="13"/>
      <c r="F18" s="11">
        <f t="shared" si="2"/>
        <v>0</v>
      </c>
      <c r="G18" s="13"/>
      <c r="H18" s="11">
        <f t="shared" si="0"/>
        <v>0</v>
      </c>
      <c r="I18" s="13"/>
      <c r="J18" s="13"/>
      <c r="K18" s="11">
        <f t="shared" si="3"/>
        <v>0</v>
      </c>
      <c r="L18" s="13"/>
    </row>
    <row r="19" spans="1:12" x14ac:dyDescent="0.2">
      <c r="A19" s="8"/>
      <c r="B19" s="8"/>
      <c r="C19" s="8"/>
      <c r="D19" s="13"/>
      <c r="E19" s="13"/>
      <c r="F19" s="11">
        <f t="shared" si="2"/>
        <v>0</v>
      </c>
      <c r="G19" s="13"/>
      <c r="H19" s="11">
        <f t="shared" si="0"/>
        <v>0</v>
      </c>
      <c r="I19" s="13"/>
      <c r="J19" s="13"/>
      <c r="K19" s="11">
        <f t="shared" si="3"/>
        <v>0</v>
      </c>
      <c r="L19" s="13"/>
    </row>
    <row r="20" spans="1:12" x14ac:dyDescent="0.2">
      <c r="A20" s="8"/>
      <c r="B20" s="8"/>
      <c r="C20" s="8"/>
      <c r="D20" s="13"/>
      <c r="E20" s="13"/>
      <c r="F20" s="11">
        <f t="shared" si="2"/>
        <v>0</v>
      </c>
      <c r="G20" s="13"/>
      <c r="H20" s="11">
        <f t="shared" si="0"/>
        <v>0</v>
      </c>
      <c r="I20" s="13"/>
      <c r="J20" s="13"/>
      <c r="K20" s="11">
        <f t="shared" si="3"/>
        <v>0</v>
      </c>
      <c r="L20" s="13"/>
    </row>
    <row r="21" spans="1:12" x14ac:dyDescent="0.2">
      <c r="A21" s="8"/>
      <c r="B21" s="8"/>
      <c r="C21" s="8"/>
      <c r="D21" s="13"/>
      <c r="E21" s="13"/>
      <c r="F21" s="11">
        <f t="shared" si="2"/>
        <v>0</v>
      </c>
      <c r="G21" s="13"/>
      <c r="H21" s="11">
        <f t="shared" si="0"/>
        <v>0</v>
      </c>
      <c r="I21" s="13"/>
      <c r="J21" s="13"/>
      <c r="K21" s="11">
        <f t="shared" si="3"/>
        <v>0</v>
      </c>
      <c r="L21" s="13"/>
    </row>
    <row r="22" spans="1:12" x14ac:dyDescent="0.2">
      <c r="A22" s="8"/>
      <c r="B22" s="8"/>
      <c r="C22" s="8"/>
      <c r="D22" s="13"/>
      <c r="E22" s="13"/>
      <c r="F22" s="11">
        <f t="shared" si="2"/>
        <v>0</v>
      </c>
      <c r="G22" s="13"/>
      <c r="H22" s="11">
        <f t="shared" si="0"/>
        <v>0</v>
      </c>
      <c r="I22" s="13"/>
      <c r="J22" s="13"/>
      <c r="K22" s="11">
        <f t="shared" si="3"/>
        <v>0</v>
      </c>
      <c r="L22" s="13"/>
    </row>
    <row r="23" spans="1:12" x14ac:dyDescent="0.2">
      <c r="A23" s="8"/>
      <c r="B23" s="8"/>
      <c r="C23" s="8"/>
      <c r="D23" s="13"/>
      <c r="E23" s="13"/>
      <c r="F23" s="11">
        <f t="shared" si="2"/>
        <v>0</v>
      </c>
      <c r="G23" s="13"/>
      <c r="H23" s="11">
        <f t="shared" si="0"/>
        <v>0</v>
      </c>
      <c r="I23" s="13"/>
      <c r="J23" s="13"/>
      <c r="K23" s="11">
        <f t="shared" si="3"/>
        <v>0</v>
      </c>
      <c r="L23" s="13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2014-08-16T21:53:41Z</dcterms:created>
  <dcterms:modified xsi:type="dcterms:W3CDTF">2014-08-25T20:38:33Z</dcterms:modified>
</cp:coreProperties>
</file>