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9320" windowHeight="13620" tabRatio="500" firstSheet="2" activeTab="1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Race 9" sheetId="7" r:id="rId7"/>
    <sheet name="Race 11" sheetId="8" r:id="rId8"/>
    <sheet name="Race 13" sheetId="9" r:id="rId9"/>
    <sheet name="Race 14" sheetId="10" r:id="rId10"/>
    <sheet name="Series Summary" sheetId="11" r:id="rId11"/>
  </sheets>
  <definedNames/>
  <calcPr fullCalcOnLoad="1"/>
</workbook>
</file>

<file path=xl/comments11.xml><?xml version="1.0" encoding="utf-8"?>
<comments xmlns="http://schemas.openxmlformats.org/spreadsheetml/2006/main">
  <authors>
    <author>Rik Alewijnse</author>
  </authors>
  <commentList>
    <comment ref="G9" authorId="0">
      <text>
        <r>
          <rPr>
            <b/>
            <sz val="8"/>
            <rFont val="Tahoma"/>
            <family val="0"/>
          </rPr>
          <t>Rik Alewijnse:</t>
        </r>
        <r>
          <rPr>
            <sz val="8"/>
            <rFont val="Tahoma"/>
            <family val="0"/>
          </rPr>
          <t xml:space="preserve">
DNF</t>
        </r>
      </text>
    </comment>
    <comment ref="K7" authorId="0">
      <text>
        <r>
          <rPr>
            <b/>
            <sz val="8"/>
            <rFont val="Tahoma"/>
            <family val="0"/>
          </rPr>
          <t>Rik Alewijnse:</t>
        </r>
        <r>
          <rPr>
            <sz val="8"/>
            <rFont val="Tahoma"/>
            <family val="0"/>
          </rPr>
          <t xml:space="preserve">
SB duty</t>
        </r>
      </text>
    </comment>
    <comment ref="C10" authorId="0">
      <text>
        <r>
          <rPr>
            <b/>
            <sz val="8"/>
            <rFont val="Tahoma"/>
            <family val="0"/>
          </rPr>
          <t>Rik Alewijnse:</t>
        </r>
        <r>
          <rPr>
            <sz val="8"/>
            <rFont val="Tahoma"/>
            <family val="0"/>
          </rPr>
          <t xml:space="preserve">
OOD</t>
        </r>
      </text>
    </comment>
    <comment ref="D10" authorId="0">
      <text>
        <r>
          <rPr>
            <b/>
            <sz val="8"/>
            <rFont val="Tahoma"/>
            <family val="0"/>
          </rPr>
          <t>Rik Alewijnse:</t>
        </r>
        <r>
          <rPr>
            <sz val="8"/>
            <rFont val="Tahoma"/>
            <family val="0"/>
          </rPr>
          <t xml:space="preserve">
OOD</t>
        </r>
      </text>
    </comment>
    <comment ref="M15" authorId="0">
      <text>
        <r>
          <rPr>
            <b/>
            <sz val="8"/>
            <rFont val="Tahoma"/>
            <family val="0"/>
          </rPr>
          <t>Rik Alewijnse:</t>
        </r>
        <r>
          <rPr>
            <sz val="8"/>
            <rFont val="Tahoma"/>
            <family val="0"/>
          </rPr>
          <t xml:space="preserve">
SB</t>
        </r>
      </text>
    </comment>
    <comment ref="E2" authorId="0">
      <text>
        <r>
          <rPr>
            <b/>
            <sz val="8"/>
            <rFont val="Tahoma"/>
            <family val="0"/>
          </rPr>
          <t>Rik Alewijnse:</t>
        </r>
        <r>
          <rPr>
            <sz val="8"/>
            <rFont val="Tahoma"/>
            <family val="0"/>
          </rPr>
          <t xml:space="preserve">
postopned from 29 April</t>
        </r>
      </text>
    </comment>
    <comment ref="M14" authorId="0">
      <text>
        <r>
          <rPr>
            <b/>
            <sz val="8"/>
            <rFont val="Tahoma"/>
            <family val="0"/>
          </rPr>
          <t>Rik Alewijnse:</t>
        </r>
        <r>
          <rPr>
            <sz val="8"/>
            <rFont val="Tahoma"/>
            <family val="0"/>
          </rPr>
          <t xml:space="preserve">
SB</t>
        </r>
      </text>
    </comment>
    <comment ref="F8" authorId="0">
      <text>
        <r>
          <rPr>
            <b/>
            <sz val="8"/>
            <rFont val="Tahoma"/>
            <family val="0"/>
          </rPr>
          <t>Rik Alewijnse:</t>
        </r>
        <r>
          <rPr>
            <sz val="8"/>
            <rFont val="Tahoma"/>
            <family val="0"/>
          </rPr>
          <t xml:space="preserve">
DNF</t>
        </r>
      </text>
    </comment>
    <comment ref="F2" authorId="0">
      <text>
        <r>
          <rPr>
            <b/>
            <sz val="8"/>
            <rFont val="Tahoma"/>
            <family val="0"/>
          </rPr>
          <t>Rik Alewijnse:</t>
        </r>
        <r>
          <rPr>
            <sz val="8"/>
            <rFont val="Tahoma"/>
            <family val="0"/>
          </rPr>
          <t xml:space="preserve">
postopned from 29 April</t>
        </r>
      </text>
    </comment>
    <comment ref="O20" authorId="0">
      <text>
        <r>
          <rPr>
            <b/>
            <sz val="8"/>
            <rFont val="Tahoma"/>
            <family val="0"/>
          </rPr>
          <t>Rik Alewijnse:</t>
        </r>
        <r>
          <rPr>
            <sz val="8"/>
            <rFont val="Tahoma"/>
            <family val="0"/>
          </rPr>
          <t xml:space="preserve">
DNF</t>
        </r>
      </text>
    </comment>
    <comment ref="O6" authorId="0">
      <text>
        <r>
          <rPr>
            <b/>
            <sz val="8"/>
            <rFont val="Tahoma"/>
            <family val="0"/>
          </rPr>
          <t>Rik Alewijnse:</t>
        </r>
        <r>
          <rPr>
            <sz val="8"/>
            <rFont val="Tahoma"/>
            <family val="0"/>
          </rPr>
          <t xml:space="preserve">
DNF</t>
        </r>
      </text>
    </comment>
    <comment ref="O10" authorId="0">
      <text>
        <r>
          <rPr>
            <b/>
            <sz val="8"/>
            <rFont val="Tahoma"/>
            <family val="0"/>
          </rPr>
          <t>Rik Alewijnse:</t>
        </r>
        <r>
          <rPr>
            <sz val="8"/>
            <rFont val="Tahoma"/>
            <family val="0"/>
          </rPr>
          <t xml:space="preserve">
OOD</t>
        </r>
      </text>
    </comment>
    <comment ref="P10" authorId="0">
      <text>
        <r>
          <rPr>
            <b/>
            <sz val="8"/>
            <rFont val="Tahoma"/>
            <family val="0"/>
          </rPr>
          <t>Rik Alewijnse:</t>
        </r>
        <r>
          <rPr>
            <sz val="8"/>
            <rFont val="Tahoma"/>
            <family val="0"/>
          </rPr>
          <t xml:space="preserve">
OOD</t>
        </r>
      </text>
    </comment>
    <comment ref="R2" authorId="0">
      <text>
        <r>
          <rPr>
            <b/>
            <sz val="8"/>
            <rFont val="Tahoma"/>
            <family val="0"/>
          </rPr>
          <t>Rik Alewijnse:</t>
        </r>
        <r>
          <rPr>
            <sz val="8"/>
            <rFont val="Tahoma"/>
            <family val="0"/>
          </rPr>
          <t xml:space="preserve">
ten races run, best six qualify so four discards</t>
        </r>
      </text>
    </comment>
  </commentList>
</comments>
</file>

<file path=xl/sharedStrings.xml><?xml version="1.0" encoding="utf-8"?>
<sst xmlns="http://schemas.openxmlformats.org/spreadsheetml/2006/main" count="407" uniqueCount="179">
  <si>
    <t>HELM</t>
  </si>
  <si>
    <t>CREW</t>
  </si>
  <si>
    <t>PY</t>
  </si>
  <si>
    <t>CORRECTED TIME</t>
  </si>
  <si>
    <t>PY POSITION</t>
  </si>
  <si>
    <t>PPY</t>
  </si>
  <si>
    <t>PPY POSITION</t>
  </si>
  <si>
    <t>FINISH TIME</t>
  </si>
  <si>
    <t>START TIME</t>
  </si>
  <si>
    <t>ELAPSED TIME (SECONDS)</t>
  </si>
  <si>
    <t>BOAT NO: CLASS</t>
  </si>
  <si>
    <t>TOLLESBURY SAILING CLUB DINGHY RACING RESULTS</t>
  </si>
  <si>
    <t xml:space="preserve"> </t>
  </si>
  <si>
    <t>Tpr 42765</t>
  </si>
  <si>
    <t>Will Porter</t>
  </si>
  <si>
    <t>GP 11020</t>
  </si>
  <si>
    <t>Solo 3722</t>
  </si>
  <si>
    <t>Nick Lynn</t>
  </si>
  <si>
    <t>GP 12264</t>
  </si>
  <si>
    <t>Roger Palmer</t>
  </si>
  <si>
    <t>Daniel Spindler</t>
  </si>
  <si>
    <t>WIND STRENGTH: 2</t>
  </si>
  <si>
    <t>WIND DIRECTION: ESE</t>
  </si>
  <si>
    <t>DATE:13/4/12</t>
  </si>
  <si>
    <t>COURSE: 9p, 6p, 1s, 5s, 9p, 6p, 1p, Fin</t>
  </si>
  <si>
    <t>TOLLESBURY SAILING CLUB DINGHY RACING RESULTS</t>
  </si>
  <si>
    <t>BOAT NO: CLASS</t>
  </si>
  <si>
    <t>START TIME</t>
  </si>
  <si>
    <t>FINISH TIME</t>
  </si>
  <si>
    <t>ELAPSED TIME (SECONDS)</t>
  </si>
  <si>
    <t xml:space="preserve"> </t>
  </si>
  <si>
    <t>WIND STRENGTH: 3</t>
  </si>
  <si>
    <t>COURSE: 9p, 6p, 1s, 10s, 9p, 6p, 1p, Fin</t>
  </si>
  <si>
    <t>DNS</t>
  </si>
  <si>
    <t>OOD: Rik &amp; Paul</t>
  </si>
  <si>
    <t>DATE:12/5/2012</t>
  </si>
  <si>
    <t>WIND DIRECTION: E</t>
  </si>
  <si>
    <t>RACE: Evening Points 5</t>
  </si>
  <si>
    <t>COURSE: 10p 1p, 9p 6p, 1p</t>
  </si>
  <si>
    <t>OOD: Bob &amp; Rik</t>
  </si>
  <si>
    <t>Lsr 75228</t>
  </si>
  <si>
    <t>Martin Smith</t>
  </si>
  <si>
    <t>GP 13958</t>
  </si>
  <si>
    <t>George Rogers</t>
  </si>
  <si>
    <t>Jilly Wilkinson</t>
  </si>
  <si>
    <t>GP 13703</t>
  </si>
  <si>
    <t>Simon Young</t>
  </si>
  <si>
    <t>GP 13545</t>
  </si>
  <si>
    <t>Greg Bartlett</t>
  </si>
  <si>
    <t>Tessa Bartlett</t>
  </si>
  <si>
    <t>Lsr</t>
  </si>
  <si>
    <t>Alan Hawtin</t>
  </si>
  <si>
    <t>DNF</t>
  </si>
  <si>
    <t>Bob Gaskell</t>
  </si>
  <si>
    <t>Ed Coates</t>
  </si>
  <si>
    <t>RACE: Evening Points Race 1</t>
  </si>
  <si>
    <t>COURSE: 9p, 6p, 5p, 1p</t>
  </si>
  <si>
    <t>Discard</t>
  </si>
  <si>
    <t>Total</t>
  </si>
  <si>
    <t>Order</t>
  </si>
  <si>
    <t>No Wind</t>
  </si>
  <si>
    <t>No tide</t>
  </si>
  <si>
    <t>Spolo 4108</t>
  </si>
  <si>
    <t>GP14 1365</t>
  </si>
  <si>
    <t>LSR 113983</t>
  </si>
  <si>
    <t>TPR 31401</t>
  </si>
  <si>
    <t>GP14 11020</t>
  </si>
  <si>
    <t>Ron Laurie</t>
  </si>
  <si>
    <t>Rik Alewijnse</t>
  </si>
  <si>
    <t>Rebecca Alewijnse</t>
  </si>
  <si>
    <t>Chris Parsons</t>
  </si>
  <si>
    <t>TPR (no number)</t>
  </si>
  <si>
    <t>Rod Carter</t>
  </si>
  <si>
    <t>Dan Carter</t>
  </si>
  <si>
    <t>John Carter</t>
  </si>
  <si>
    <t>COURSE: 9p, 6p, Yps, 1s, 10s, 9p, 6p, Fin</t>
  </si>
  <si>
    <t>OOD: George, Nicky, Sarah A</t>
  </si>
  <si>
    <t>DATE:10/8/2012</t>
  </si>
  <si>
    <t>GP 1365</t>
  </si>
  <si>
    <t>Solo 4108</t>
  </si>
  <si>
    <t>WIND STRENGTH: 1</t>
  </si>
  <si>
    <t>DATE:26/8/2012</t>
  </si>
  <si>
    <t>WIND DIRECTION: SW</t>
  </si>
  <si>
    <t>COURSE: Start at 10, 1s, 3s, 6s, 9s, Fin at 10</t>
  </si>
  <si>
    <t>OOD: Scott, Martin</t>
  </si>
  <si>
    <t>Sarah Alewijnse</t>
  </si>
  <si>
    <t>Phantom 1023</t>
  </si>
  <si>
    <t>Simon Cornwell</t>
  </si>
  <si>
    <t>Steve Graham</t>
  </si>
  <si>
    <t>Sarah Graham</t>
  </si>
  <si>
    <t>GP 8835</t>
  </si>
  <si>
    <t>TOLLESBURY SAILING CLUB DINGHY RACING RESULTS</t>
  </si>
  <si>
    <t>DATE: 20/5/12</t>
  </si>
  <si>
    <t>WIND STRENGTH: 2/4</t>
  </si>
  <si>
    <t>WIND DIRECTION: N/NE</t>
  </si>
  <si>
    <t>RACE: Eve Pts 3</t>
  </si>
  <si>
    <t>COURSE:</t>
  </si>
  <si>
    <t>OOD: Bob/Jon</t>
  </si>
  <si>
    <t>BOAT NO: CLASS</t>
  </si>
  <si>
    <t>START TIME</t>
  </si>
  <si>
    <t>FINISH TIME</t>
  </si>
  <si>
    <t>ELAPSED TIME (SECONDS)</t>
  </si>
  <si>
    <t>GP 12126</t>
  </si>
  <si>
    <t>Nick</t>
  </si>
  <si>
    <t>S/H</t>
  </si>
  <si>
    <t>Lsr 113967</t>
  </si>
  <si>
    <t>Scott</t>
  </si>
  <si>
    <t>GP 13342</t>
  </si>
  <si>
    <t>Phil</t>
  </si>
  <si>
    <t>Rik</t>
  </si>
  <si>
    <t>MR 3389</t>
  </si>
  <si>
    <t>Simon</t>
  </si>
  <si>
    <t>Martin</t>
  </si>
  <si>
    <t>Tpr 42765</t>
  </si>
  <si>
    <t>Will</t>
  </si>
  <si>
    <t>GP 13545</t>
  </si>
  <si>
    <t>Tessa</t>
  </si>
  <si>
    <t>Greg</t>
  </si>
  <si>
    <t>Mgno 2513</t>
  </si>
  <si>
    <t>Andy</t>
  </si>
  <si>
    <t>SH</t>
  </si>
  <si>
    <t>Solo 4108</t>
  </si>
  <si>
    <t>Ron</t>
  </si>
  <si>
    <t>RACE: Eve Pts 4</t>
  </si>
  <si>
    <t>TOLLESBURY SAILING CLUB DINGHY RACING RESULTS</t>
  </si>
  <si>
    <t>DATE: 20/5/12</t>
  </si>
  <si>
    <t>WIND STRENGTH: 2/4</t>
  </si>
  <si>
    <t>WIND DIRECTION: N/NE</t>
  </si>
  <si>
    <t>COURSE:</t>
  </si>
  <si>
    <t>OOD: Bob/Jon</t>
  </si>
  <si>
    <t>BOAT NO: CLASS</t>
  </si>
  <si>
    <t>START TIME</t>
  </si>
  <si>
    <t>FINISH TIME</t>
  </si>
  <si>
    <t>ELAPSED TIME (SECONDS)</t>
  </si>
  <si>
    <t>GP 12126</t>
  </si>
  <si>
    <t>Nick</t>
  </si>
  <si>
    <t>Lsr 113967</t>
  </si>
  <si>
    <t>Scott</t>
  </si>
  <si>
    <t>GP 13342</t>
  </si>
  <si>
    <t>Phil</t>
  </si>
  <si>
    <t>Rik</t>
  </si>
  <si>
    <t>MR 3389</t>
  </si>
  <si>
    <t>Simon</t>
  </si>
  <si>
    <t>Martin</t>
  </si>
  <si>
    <t>Tpr 42765</t>
  </si>
  <si>
    <t>Will</t>
  </si>
  <si>
    <t>GP 13545</t>
  </si>
  <si>
    <t>Tessa</t>
  </si>
  <si>
    <t>Greg</t>
  </si>
  <si>
    <t>Mgno 2513</t>
  </si>
  <si>
    <t>Andy</t>
  </si>
  <si>
    <t>SH</t>
  </si>
  <si>
    <t>Solo 4108</t>
  </si>
  <si>
    <t>Ron</t>
  </si>
  <si>
    <t>Lsr 113967</t>
  </si>
  <si>
    <t>Scott Edwards</t>
  </si>
  <si>
    <t>Mgno 2513</t>
  </si>
  <si>
    <t>Andy Hobden</t>
  </si>
  <si>
    <t>GP 13342</t>
  </si>
  <si>
    <t>MR 3389</t>
  </si>
  <si>
    <t>Phil Rayner</t>
  </si>
  <si>
    <t>Series entrants</t>
  </si>
  <si>
    <t>Tpr 43216</t>
  </si>
  <si>
    <t>Austin Barber</t>
  </si>
  <si>
    <t>Mike</t>
  </si>
  <si>
    <t>Lsr N/n</t>
  </si>
  <si>
    <t>Allan Hawtin</t>
  </si>
  <si>
    <t>DATE:09/92012</t>
  </si>
  <si>
    <t>WIND STRENGTH: 4</t>
  </si>
  <si>
    <t>WIND DIRECTION: S</t>
  </si>
  <si>
    <t>COURSE: Start at 10, 1s, 4s, 5p, 9p, 6p, x2 Fin at 10</t>
  </si>
  <si>
    <t>OOD: Rik, John Bellman, Martyn &amp; Sarah Porter</t>
  </si>
  <si>
    <t>RACE: Evening Points 14</t>
  </si>
  <si>
    <t>DATE:09/9/2012</t>
  </si>
  <si>
    <t>RACE: Evening Points 11</t>
  </si>
  <si>
    <t>RACE: Evening Points 9</t>
  </si>
  <si>
    <t>RACE: Evening Points 6</t>
  </si>
  <si>
    <t>Shingle Head Challenge Cup (PY)</t>
  </si>
  <si>
    <t>Entries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</si>
</sst>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  <numFmt numFmtId="165" formatCode="0.000"/>
    <numFmt numFmtId="166" formatCode="0.0"/>
    <numFmt numFmtId="167" formatCode="[$-809]dd\ mmmm\ yyyy"/>
    <numFmt numFmtId="168" formatCode="ddd"/>
  </numFmts>
  <fonts count="43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sz val="8"/>
      <name val="Verdana"/>
      <family val="0"/>
    </font>
    <font>
      <b/>
      <sz val="14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36"/>
      <name val="Verdana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wrapText="1"/>
    </xf>
    <xf numFmtId="4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0" fontId="2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0" fontId="0" fillId="32" borderId="0" xfId="0" applyFill="1" applyAlignment="1">
      <alignment/>
    </xf>
    <xf numFmtId="164" fontId="0" fillId="0" borderId="10" xfId="0" applyNumberFormat="1" applyBorder="1" applyAlignment="1">
      <alignment/>
    </xf>
    <xf numFmtId="0" fontId="2" fillId="0" borderId="11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4@54:43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14@54:43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14@54:43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14@54:4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="111" zoomScaleNormal="111" zoomScalePageLayoutView="0" workbookViewId="0" topLeftCell="A1">
      <selection activeCell="A7" sqref="A7:B7"/>
    </sheetView>
  </sheetViews>
  <sheetFormatPr defaultColWidth="11.00390625" defaultRowHeight="12.75"/>
  <cols>
    <col min="1" max="1" width="11.75390625" style="1" customWidth="1"/>
    <col min="2" max="2" width="15.25390625" style="1" customWidth="1"/>
    <col min="3" max="3" width="14.375" style="1" customWidth="1"/>
    <col min="4" max="4" width="9.75390625" style="2" customWidth="1"/>
    <col min="5" max="5" width="10.00390625" style="2" customWidth="1"/>
    <col min="6" max="6" width="12.875" style="3" customWidth="1"/>
    <col min="7" max="7" width="8.625" style="4" customWidth="1"/>
    <col min="8" max="8" width="12.25390625" style="3" customWidth="1"/>
    <col min="9" max="9" width="12.25390625" style="0" customWidth="1"/>
    <col min="10" max="10" width="7.00390625" style="4" customWidth="1"/>
    <col min="11" max="11" width="12.50390625" style="3" customWidth="1"/>
    <col min="12" max="12" width="10.75390625" style="0" customWidth="1"/>
  </cols>
  <sheetData>
    <row r="1" spans="1:12" ht="18">
      <c r="A1" s="21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10" customFormat="1" ht="27.75" customHeight="1">
      <c r="A2" s="23" t="s">
        <v>23</v>
      </c>
      <c r="B2" s="20"/>
      <c r="C2" s="20" t="s">
        <v>21</v>
      </c>
      <c r="D2" s="20"/>
      <c r="E2" s="20" t="s">
        <v>22</v>
      </c>
      <c r="F2" s="20"/>
      <c r="G2" s="20" t="s">
        <v>55</v>
      </c>
      <c r="H2" s="20"/>
      <c r="I2" s="20" t="s">
        <v>24</v>
      </c>
      <c r="J2" s="20"/>
      <c r="K2" s="20" t="s">
        <v>34</v>
      </c>
      <c r="L2" s="20"/>
    </row>
    <row r="3" spans="1:12" s="5" customFormat="1" ht="38.25">
      <c r="A3" s="11" t="s">
        <v>10</v>
      </c>
      <c r="B3" s="11" t="s">
        <v>0</v>
      </c>
      <c r="C3" s="11" t="s">
        <v>1</v>
      </c>
      <c r="D3" s="12" t="s">
        <v>8</v>
      </c>
      <c r="E3" s="12" t="s">
        <v>7</v>
      </c>
      <c r="F3" s="13" t="s">
        <v>9</v>
      </c>
      <c r="G3" s="14" t="s">
        <v>2</v>
      </c>
      <c r="H3" s="13" t="s">
        <v>3</v>
      </c>
      <c r="I3" s="15" t="s">
        <v>4</v>
      </c>
      <c r="J3" s="14" t="s">
        <v>5</v>
      </c>
      <c r="K3" s="13" t="s">
        <v>3</v>
      </c>
      <c r="L3" s="15" t="s">
        <v>6</v>
      </c>
    </row>
    <row r="4" spans="1:12" ht="12.75">
      <c r="A4" s="6" t="s">
        <v>13</v>
      </c>
      <c r="B4" s="6" t="s">
        <v>14</v>
      </c>
      <c r="C4" s="6" t="s">
        <v>12</v>
      </c>
      <c r="D4" s="9">
        <v>0.7256944444444445</v>
      </c>
      <c r="E4" s="9">
        <v>0.7586342592592592</v>
      </c>
      <c r="F4" s="7">
        <f aca="true" t="shared" si="0" ref="F4:F35">(HOUR(E4-D4)*60*60)+(MINUTE(E4-D4)*60)+SECOND(E4-D4)</f>
        <v>2846</v>
      </c>
      <c r="G4" s="8">
        <v>1.301</v>
      </c>
      <c r="H4" s="7">
        <f aca="true" t="shared" si="1" ref="H4:H35">(F4/(IF(G4,G4,1)))</f>
        <v>2187.5480399692547</v>
      </c>
      <c r="I4" s="8">
        <v>3</v>
      </c>
      <c r="J4" s="8">
        <v>1.334</v>
      </c>
      <c r="K4" s="7">
        <f aca="true" t="shared" si="2" ref="K4:K35">(F4/(IF(J4,J4,1)))</f>
        <v>2133.4332833583208</v>
      </c>
      <c r="L4" s="8">
        <v>4</v>
      </c>
    </row>
    <row r="5" spans="1:12" ht="12.75">
      <c r="A5" s="6" t="s">
        <v>16</v>
      </c>
      <c r="B5" s="6" t="s">
        <v>20</v>
      </c>
      <c r="C5" s="6"/>
      <c r="D5" s="9">
        <v>0.7256944444444445</v>
      </c>
      <c r="E5" s="9">
        <v>0.755324074074074</v>
      </c>
      <c r="F5" s="7">
        <f t="shared" si="0"/>
        <v>2560</v>
      </c>
      <c r="G5" s="17">
        <v>1.15</v>
      </c>
      <c r="H5" s="7">
        <f t="shared" si="1"/>
        <v>2226.0869565217395</v>
      </c>
      <c r="I5" s="8">
        <v>4</v>
      </c>
      <c r="J5" s="8">
        <v>1.265</v>
      </c>
      <c r="K5" s="7">
        <f>(F5/(IF(J5,J5,1)))</f>
        <v>2023.715415019763</v>
      </c>
      <c r="L5" s="8">
        <v>3</v>
      </c>
    </row>
    <row r="6" spans="1:12" ht="12.75">
      <c r="A6" s="6" t="s">
        <v>15</v>
      </c>
      <c r="B6" s="6" t="s">
        <v>17</v>
      </c>
      <c r="C6" s="6"/>
      <c r="D6" s="9">
        <v>0.7256944444444445</v>
      </c>
      <c r="E6" s="9">
        <v>0.7507523148148149</v>
      </c>
      <c r="F6" s="7">
        <f t="shared" si="0"/>
        <v>2165</v>
      </c>
      <c r="G6" s="8">
        <v>1.107</v>
      </c>
      <c r="H6" s="7">
        <f t="shared" si="1"/>
        <v>1955.736224028907</v>
      </c>
      <c r="I6" s="8">
        <v>1</v>
      </c>
      <c r="J6" s="8">
        <v>1.163</v>
      </c>
      <c r="K6" s="7">
        <f t="shared" si="2"/>
        <v>1861.5649183147034</v>
      </c>
      <c r="L6" s="8">
        <v>1</v>
      </c>
    </row>
    <row r="7" spans="1:12" ht="12.75">
      <c r="A7" s="6" t="s">
        <v>18</v>
      </c>
      <c r="B7" s="6" t="s">
        <v>19</v>
      </c>
      <c r="C7" s="6"/>
      <c r="D7" s="9">
        <v>0.7256944444444445</v>
      </c>
      <c r="E7" s="9">
        <v>0.7511226851851852</v>
      </c>
      <c r="F7" s="7">
        <f t="shared" si="0"/>
        <v>2197</v>
      </c>
      <c r="G7" s="8">
        <v>1.107</v>
      </c>
      <c r="H7" s="7">
        <f t="shared" si="1"/>
        <v>1984.643179765131</v>
      </c>
      <c r="I7" s="8">
        <v>2</v>
      </c>
      <c r="J7" s="8">
        <v>1.107</v>
      </c>
      <c r="K7" s="7">
        <f t="shared" si="2"/>
        <v>1984.643179765131</v>
      </c>
      <c r="L7" s="8">
        <v>2</v>
      </c>
    </row>
    <row r="8" spans="1:12" ht="12.75">
      <c r="A8" s="6"/>
      <c r="B8" s="6"/>
      <c r="C8" s="6"/>
      <c r="D8" s="8"/>
      <c r="E8" s="8"/>
      <c r="F8" s="7">
        <f t="shared" si="0"/>
        <v>0</v>
      </c>
      <c r="G8" s="8"/>
      <c r="H8" s="7">
        <f t="shared" si="1"/>
        <v>0</v>
      </c>
      <c r="I8" s="8"/>
      <c r="J8" s="8"/>
      <c r="K8" s="7">
        <f t="shared" si="2"/>
        <v>0</v>
      </c>
      <c r="L8" s="8"/>
    </row>
    <row r="9" spans="1:12" ht="12.75">
      <c r="A9" s="6"/>
      <c r="B9" s="6"/>
      <c r="C9" s="6"/>
      <c r="D9" s="8"/>
      <c r="E9" s="8"/>
      <c r="F9" s="7">
        <f t="shared" si="0"/>
        <v>0</v>
      </c>
      <c r="G9" s="8"/>
      <c r="H9" s="7">
        <f t="shared" si="1"/>
        <v>0</v>
      </c>
      <c r="I9" s="8"/>
      <c r="J9" s="8"/>
      <c r="K9" s="7">
        <f t="shared" si="2"/>
        <v>0</v>
      </c>
      <c r="L9" s="8"/>
    </row>
    <row r="10" spans="1:12" ht="12.75">
      <c r="A10" s="6"/>
      <c r="B10" s="6"/>
      <c r="C10" s="6"/>
      <c r="D10" s="8"/>
      <c r="E10" s="8"/>
      <c r="F10" s="7">
        <f t="shared" si="0"/>
        <v>0</v>
      </c>
      <c r="G10" s="8"/>
      <c r="H10" s="7">
        <f t="shared" si="1"/>
        <v>0</v>
      </c>
      <c r="I10" s="8"/>
      <c r="J10" s="8"/>
      <c r="K10" s="7">
        <f t="shared" si="2"/>
        <v>0</v>
      </c>
      <c r="L10" s="8"/>
    </row>
    <row r="11" spans="1:12" ht="12.75">
      <c r="A11" s="6"/>
      <c r="B11" s="6"/>
      <c r="C11" s="6"/>
      <c r="D11" s="8"/>
      <c r="E11" s="8"/>
      <c r="F11" s="7">
        <f t="shared" si="0"/>
        <v>0</v>
      </c>
      <c r="G11" s="8"/>
      <c r="H11" s="7">
        <f t="shared" si="1"/>
        <v>0</v>
      </c>
      <c r="I11" s="8"/>
      <c r="J11" s="8"/>
      <c r="K11" s="7">
        <f t="shared" si="2"/>
        <v>0</v>
      </c>
      <c r="L11" s="8"/>
    </row>
    <row r="12" spans="1:12" ht="12.75">
      <c r="A12" s="6"/>
      <c r="B12" s="6"/>
      <c r="C12" s="6"/>
      <c r="D12" s="8"/>
      <c r="E12" s="8"/>
      <c r="F12" s="7">
        <f t="shared" si="0"/>
        <v>0</v>
      </c>
      <c r="G12" s="8"/>
      <c r="H12" s="7">
        <f t="shared" si="1"/>
        <v>0</v>
      </c>
      <c r="I12" s="8"/>
      <c r="J12" s="8"/>
      <c r="K12" s="7">
        <f t="shared" si="2"/>
        <v>0</v>
      </c>
      <c r="L12" s="8"/>
    </row>
    <row r="13" spans="1:12" ht="12.75">
      <c r="A13" s="6"/>
      <c r="B13" s="6"/>
      <c r="C13" s="6"/>
      <c r="D13" s="8"/>
      <c r="E13" s="8"/>
      <c r="F13" s="7">
        <f t="shared" si="0"/>
        <v>0</v>
      </c>
      <c r="G13" s="8"/>
      <c r="H13" s="7">
        <f t="shared" si="1"/>
        <v>0</v>
      </c>
      <c r="I13" s="8"/>
      <c r="J13" s="8"/>
      <c r="K13" s="7">
        <f t="shared" si="2"/>
        <v>0</v>
      </c>
      <c r="L13" s="8"/>
    </row>
    <row r="14" spans="1:12" ht="12.75">
      <c r="A14" s="6"/>
      <c r="B14" s="6"/>
      <c r="C14" s="6"/>
      <c r="D14" s="8"/>
      <c r="E14" s="8"/>
      <c r="F14" s="7">
        <f t="shared" si="0"/>
        <v>0</v>
      </c>
      <c r="G14" s="8"/>
      <c r="H14" s="7">
        <f t="shared" si="1"/>
        <v>0</v>
      </c>
      <c r="I14" s="8"/>
      <c r="J14" s="8"/>
      <c r="K14" s="7">
        <f t="shared" si="2"/>
        <v>0</v>
      </c>
      <c r="L14" s="8"/>
    </row>
    <row r="15" spans="1:12" ht="12.75">
      <c r="A15" s="6"/>
      <c r="B15" s="6"/>
      <c r="C15" s="6"/>
      <c r="D15" s="8"/>
      <c r="E15" s="8"/>
      <c r="F15" s="7">
        <f t="shared" si="0"/>
        <v>0</v>
      </c>
      <c r="G15" s="8"/>
      <c r="H15" s="7">
        <f t="shared" si="1"/>
        <v>0</v>
      </c>
      <c r="I15" s="8"/>
      <c r="J15" s="8"/>
      <c r="K15" s="7">
        <f t="shared" si="2"/>
        <v>0</v>
      </c>
      <c r="L15" s="8"/>
    </row>
    <row r="16" spans="1:12" ht="12.75">
      <c r="A16" s="6"/>
      <c r="B16" s="6"/>
      <c r="C16" s="6"/>
      <c r="D16" s="8"/>
      <c r="E16" s="8"/>
      <c r="F16" s="7">
        <f t="shared" si="0"/>
        <v>0</v>
      </c>
      <c r="G16" s="8"/>
      <c r="H16" s="7">
        <f t="shared" si="1"/>
        <v>0</v>
      </c>
      <c r="I16" s="8"/>
      <c r="J16" s="8"/>
      <c r="K16" s="7">
        <f t="shared" si="2"/>
        <v>0</v>
      </c>
      <c r="L16" s="8"/>
    </row>
    <row r="17" spans="1:12" ht="12.75">
      <c r="A17" s="6"/>
      <c r="B17" s="6"/>
      <c r="C17" s="6"/>
      <c r="D17" s="8"/>
      <c r="E17" s="8"/>
      <c r="F17" s="7">
        <f t="shared" si="0"/>
        <v>0</v>
      </c>
      <c r="G17" s="8"/>
      <c r="H17" s="7">
        <f t="shared" si="1"/>
        <v>0</v>
      </c>
      <c r="I17" s="8"/>
      <c r="J17" s="8"/>
      <c r="K17" s="7">
        <f t="shared" si="2"/>
        <v>0</v>
      </c>
      <c r="L17" s="8"/>
    </row>
    <row r="18" spans="1:12" ht="12.75">
      <c r="A18" s="6"/>
      <c r="B18" s="6"/>
      <c r="C18" s="6"/>
      <c r="D18" s="8"/>
      <c r="E18" s="8"/>
      <c r="F18" s="7">
        <f t="shared" si="0"/>
        <v>0</v>
      </c>
      <c r="G18" s="8"/>
      <c r="H18" s="7">
        <f t="shared" si="1"/>
        <v>0</v>
      </c>
      <c r="I18" s="8"/>
      <c r="J18" s="8"/>
      <c r="K18" s="7">
        <f t="shared" si="2"/>
        <v>0</v>
      </c>
      <c r="L18" s="8"/>
    </row>
    <row r="19" spans="1:12" ht="12.75">
      <c r="A19" s="6"/>
      <c r="B19" s="6"/>
      <c r="C19" s="6"/>
      <c r="D19" s="8"/>
      <c r="E19" s="8"/>
      <c r="F19" s="7">
        <f t="shared" si="0"/>
        <v>0</v>
      </c>
      <c r="G19" s="8"/>
      <c r="H19" s="7">
        <f t="shared" si="1"/>
        <v>0</v>
      </c>
      <c r="I19" s="8"/>
      <c r="J19" s="8"/>
      <c r="K19" s="7">
        <f t="shared" si="2"/>
        <v>0</v>
      </c>
      <c r="L19" s="8"/>
    </row>
    <row r="20" spans="1:12" ht="12.75">
      <c r="A20" s="6"/>
      <c r="B20" s="6"/>
      <c r="C20" s="6"/>
      <c r="D20" s="8"/>
      <c r="E20" s="8"/>
      <c r="F20" s="7">
        <f t="shared" si="0"/>
        <v>0</v>
      </c>
      <c r="G20" s="8"/>
      <c r="H20" s="7">
        <f t="shared" si="1"/>
        <v>0</v>
      </c>
      <c r="I20" s="8"/>
      <c r="J20" s="8"/>
      <c r="K20" s="7">
        <f t="shared" si="2"/>
        <v>0</v>
      </c>
      <c r="L20" s="8"/>
    </row>
    <row r="21" spans="1:12" ht="12.75">
      <c r="A21" s="6"/>
      <c r="B21" s="6"/>
      <c r="C21" s="6"/>
      <c r="D21" s="8"/>
      <c r="E21" s="8"/>
      <c r="F21" s="7">
        <f t="shared" si="0"/>
        <v>0</v>
      </c>
      <c r="G21" s="8"/>
      <c r="H21" s="7">
        <f t="shared" si="1"/>
        <v>0</v>
      </c>
      <c r="I21" s="8"/>
      <c r="J21" s="8"/>
      <c r="K21" s="7">
        <f t="shared" si="2"/>
        <v>0</v>
      </c>
      <c r="L21" s="8"/>
    </row>
    <row r="22" spans="1:12" ht="12.75">
      <c r="A22" s="6"/>
      <c r="B22" s="6"/>
      <c r="C22" s="6"/>
      <c r="D22" s="8"/>
      <c r="E22" s="8"/>
      <c r="F22" s="7">
        <f t="shared" si="0"/>
        <v>0</v>
      </c>
      <c r="G22" s="8"/>
      <c r="H22" s="7">
        <f t="shared" si="1"/>
        <v>0</v>
      </c>
      <c r="I22" s="8"/>
      <c r="J22" s="8"/>
      <c r="K22" s="7">
        <f t="shared" si="2"/>
        <v>0</v>
      </c>
      <c r="L22" s="8"/>
    </row>
    <row r="23" spans="1:12" ht="12.75">
      <c r="A23" s="6"/>
      <c r="B23" s="6"/>
      <c r="C23" s="6"/>
      <c r="D23" s="8"/>
      <c r="E23" s="8"/>
      <c r="F23" s="7">
        <f t="shared" si="0"/>
        <v>0</v>
      </c>
      <c r="G23" s="8"/>
      <c r="H23" s="7">
        <f t="shared" si="1"/>
        <v>0</v>
      </c>
      <c r="I23" s="8"/>
      <c r="J23" s="8"/>
      <c r="K23" s="7">
        <f t="shared" si="2"/>
        <v>0</v>
      </c>
      <c r="L23" s="8"/>
    </row>
    <row r="24" spans="1:12" ht="12.75">
      <c r="A24" s="6"/>
      <c r="B24" s="6"/>
      <c r="C24" s="6"/>
      <c r="D24" s="8"/>
      <c r="E24" s="8"/>
      <c r="F24" s="7">
        <f t="shared" si="0"/>
        <v>0</v>
      </c>
      <c r="G24" s="8"/>
      <c r="H24" s="7">
        <f t="shared" si="1"/>
        <v>0</v>
      </c>
      <c r="I24" s="8"/>
      <c r="J24" s="8"/>
      <c r="K24" s="7">
        <f t="shared" si="2"/>
        <v>0</v>
      </c>
      <c r="L24" s="8"/>
    </row>
    <row r="25" spans="1:12" ht="12.75">
      <c r="A25" s="6"/>
      <c r="B25" s="6"/>
      <c r="C25" s="6"/>
      <c r="D25" s="8"/>
      <c r="E25" s="8"/>
      <c r="F25" s="7">
        <f t="shared" si="0"/>
        <v>0</v>
      </c>
      <c r="G25" s="8"/>
      <c r="H25" s="7">
        <f t="shared" si="1"/>
        <v>0</v>
      </c>
      <c r="I25" s="8"/>
      <c r="J25" s="8"/>
      <c r="K25" s="7">
        <f t="shared" si="2"/>
        <v>0</v>
      </c>
      <c r="L25" s="8"/>
    </row>
    <row r="26" spans="1:12" ht="12.75">
      <c r="A26" s="6"/>
      <c r="B26" s="6"/>
      <c r="C26" s="6"/>
      <c r="D26" s="8"/>
      <c r="E26" s="8"/>
      <c r="F26" s="7">
        <f t="shared" si="0"/>
        <v>0</v>
      </c>
      <c r="G26" s="8"/>
      <c r="H26" s="7">
        <f t="shared" si="1"/>
        <v>0</v>
      </c>
      <c r="I26" s="8"/>
      <c r="J26" s="8"/>
      <c r="K26" s="7">
        <f t="shared" si="2"/>
        <v>0</v>
      </c>
      <c r="L26" s="8"/>
    </row>
    <row r="27" spans="1:12" ht="12.75">
      <c r="A27" s="6"/>
      <c r="B27" s="6"/>
      <c r="C27" s="6"/>
      <c r="D27" s="8"/>
      <c r="E27" s="8"/>
      <c r="F27" s="7">
        <f t="shared" si="0"/>
        <v>0</v>
      </c>
      <c r="G27" s="8"/>
      <c r="H27" s="7">
        <f t="shared" si="1"/>
        <v>0</v>
      </c>
      <c r="I27" s="8"/>
      <c r="J27" s="8"/>
      <c r="K27" s="7">
        <f t="shared" si="2"/>
        <v>0</v>
      </c>
      <c r="L27" s="8"/>
    </row>
    <row r="28" spans="1:12" ht="12.75">
      <c r="A28" s="6"/>
      <c r="B28" s="6"/>
      <c r="C28" s="6"/>
      <c r="D28" s="8"/>
      <c r="E28" s="8"/>
      <c r="F28" s="7">
        <f t="shared" si="0"/>
        <v>0</v>
      </c>
      <c r="G28" s="8"/>
      <c r="H28" s="7">
        <f t="shared" si="1"/>
        <v>0</v>
      </c>
      <c r="I28" s="8"/>
      <c r="J28" s="8"/>
      <c r="K28" s="7">
        <f t="shared" si="2"/>
        <v>0</v>
      </c>
      <c r="L28" s="8"/>
    </row>
    <row r="29" spans="1:12" ht="12.75">
      <c r="A29" s="6"/>
      <c r="B29" s="6"/>
      <c r="C29" s="6"/>
      <c r="D29" s="8"/>
      <c r="E29" s="8"/>
      <c r="F29" s="7">
        <f t="shared" si="0"/>
        <v>0</v>
      </c>
      <c r="G29" s="8"/>
      <c r="H29" s="7">
        <f t="shared" si="1"/>
        <v>0</v>
      </c>
      <c r="I29" s="8"/>
      <c r="J29" s="8"/>
      <c r="K29" s="7">
        <f t="shared" si="2"/>
        <v>0</v>
      </c>
      <c r="L29" s="8"/>
    </row>
    <row r="30" spans="1:12" ht="12.75">
      <c r="A30" s="6"/>
      <c r="B30" s="6"/>
      <c r="C30" s="6"/>
      <c r="D30" s="8"/>
      <c r="E30" s="8"/>
      <c r="F30" s="7">
        <f t="shared" si="0"/>
        <v>0</v>
      </c>
      <c r="G30" s="8"/>
      <c r="H30" s="7">
        <f t="shared" si="1"/>
        <v>0</v>
      </c>
      <c r="I30" s="8"/>
      <c r="J30" s="8"/>
      <c r="K30" s="7">
        <f t="shared" si="2"/>
        <v>0</v>
      </c>
      <c r="L30" s="8"/>
    </row>
    <row r="31" spans="1:12" ht="12.75">
      <c r="A31" s="6"/>
      <c r="B31" s="6"/>
      <c r="C31" s="6"/>
      <c r="D31" s="8"/>
      <c r="E31" s="8"/>
      <c r="F31" s="7">
        <f t="shared" si="0"/>
        <v>0</v>
      </c>
      <c r="G31" s="8"/>
      <c r="H31" s="7">
        <f t="shared" si="1"/>
        <v>0</v>
      </c>
      <c r="I31" s="8"/>
      <c r="J31" s="8"/>
      <c r="K31" s="7">
        <f t="shared" si="2"/>
        <v>0</v>
      </c>
      <c r="L31" s="8"/>
    </row>
    <row r="32" spans="1:12" ht="12.75">
      <c r="A32" s="6"/>
      <c r="B32" s="6"/>
      <c r="C32" s="6"/>
      <c r="D32" s="8"/>
      <c r="E32" s="8"/>
      <c r="F32" s="7">
        <f t="shared" si="0"/>
        <v>0</v>
      </c>
      <c r="G32" s="8"/>
      <c r="H32" s="7">
        <f t="shared" si="1"/>
        <v>0</v>
      </c>
      <c r="I32" s="8"/>
      <c r="J32" s="8"/>
      <c r="K32" s="7">
        <f t="shared" si="2"/>
        <v>0</v>
      </c>
      <c r="L32" s="8"/>
    </row>
    <row r="33" spans="1:12" ht="12.75">
      <c r="A33" s="6"/>
      <c r="B33" s="6"/>
      <c r="C33" s="6"/>
      <c r="D33" s="8"/>
      <c r="E33" s="8"/>
      <c r="F33" s="7">
        <f t="shared" si="0"/>
        <v>0</v>
      </c>
      <c r="G33" s="8"/>
      <c r="H33" s="7">
        <f t="shared" si="1"/>
        <v>0</v>
      </c>
      <c r="I33" s="8"/>
      <c r="J33" s="8"/>
      <c r="K33" s="7">
        <f t="shared" si="2"/>
        <v>0</v>
      </c>
      <c r="L33" s="8"/>
    </row>
    <row r="34" spans="1:12" ht="12.75">
      <c r="A34" s="6"/>
      <c r="B34" s="6"/>
      <c r="C34" s="6"/>
      <c r="D34" s="8"/>
      <c r="E34" s="8"/>
      <c r="F34" s="7">
        <f t="shared" si="0"/>
        <v>0</v>
      </c>
      <c r="G34" s="8"/>
      <c r="H34" s="7">
        <f t="shared" si="1"/>
        <v>0</v>
      </c>
      <c r="I34" s="8"/>
      <c r="J34" s="8"/>
      <c r="K34" s="7">
        <f t="shared" si="2"/>
        <v>0</v>
      </c>
      <c r="L34" s="8"/>
    </row>
    <row r="35" spans="1:12" ht="12.75">
      <c r="A35" s="6"/>
      <c r="B35" s="6"/>
      <c r="C35" s="6"/>
      <c r="D35" s="8"/>
      <c r="E35" s="8"/>
      <c r="F35" s="7">
        <f t="shared" si="0"/>
        <v>0</v>
      </c>
      <c r="G35" s="8"/>
      <c r="H35" s="7">
        <f t="shared" si="1"/>
        <v>0</v>
      </c>
      <c r="I35" s="8"/>
      <c r="J35" s="8"/>
      <c r="K35" s="7">
        <f t="shared" si="2"/>
        <v>0</v>
      </c>
      <c r="L35" s="8"/>
    </row>
  </sheetData>
  <sheetProtection/>
  <mergeCells count="7">
    <mergeCell ref="K2:L2"/>
    <mergeCell ref="A1:L1"/>
    <mergeCell ref="A2:B2"/>
    <mergeCell ref="C2:D2"/>
    <mergeCell ref="E2:F2"/>
    <mergeCell ref="G2:H2"/>
    <mergeCell ref="I2:J2"/>
  </mergeCells>
  <hyperlinks>
    <hyperlink ref="E4" r:id="rId1" display="14@54:43"/>
  </hyperlinks>
  <printOptions horizontalCentered="1" verticalCentered="1"/>
  <pageMargins left="0.39000000000000007" right="0.39000000000000007" top="0.39000000000000007" bottom="0.39000000000000007" header="0.39000000000000007" footer="0.39000000000000007"/>
  <pageSetup orientation="landscape" paperSize="9" scale="82"/>
  <colBreaks count="1" manualBreakCount="1">
    <brk id="1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zoomScale="109" zoomScaleNormal="109" zoomScalePageLayoutView="0" workbookViewId="0" topLeftCell="A1">
      <selection activeCell="H8" sqref="H8"/>
    </sheetView>
  </sheetViews>
  <sheetFormatPr defaultColWidth="11.00390625" defaultRowHeight="12.75"/>
  <cols>
    <col min="1" max="1" width="13.625" style="1" bestFit="1" customWidth="1"/>
    <col min="2" max="2" width="15.25390625" style="1" customWidth="1"/>
    <col min="3" max="3" width="14.375" style="1" customWidth="1"/>
    <col min="4" max="4" width="9.75390625" style="2" customWidth="1"/>
    <col min="5" max="5" width="10.00390625" style="2" customWidth="1"/>
    <col min="6" max="6" width="12.875" style="3" customWidth="1"/>
    <col min="7" max="7" width="8.625" style="4" customWidth="1"/>
    <col min="8" max="8" width="12.25390625" style="3" customWidth="1"/>
    <col min="9" max="9" width="12.25390625" style="0" customWidth="1"/>
    <col min="10" max="10" width="7.00390625" style="4" customWidth="1"/>
    <col min="11" max="11" width="12.50390625" style="3" customWidth="1"/>
    <col min="12" max="12" width="10.75390625" style="0" customWidth="1"/>
  </cols>
  <sheetData>
    <row r="1" spans="1:12" ht="18">
      <c r="A1" s="21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10" customFormat="1" ht="27.75" customHeight="1">
      <c r="A2" s="23" t="s">
        <v>167</v>
      </c>
      <c r="B2" s="20"/>
      <c r="C2" s="20" t="s">
        <v>168</v>
      </c>
      <c r="D2" s="20"/>
      <c r="E2" s="20" t="s">
        <v>169</v>
      </c>
      <c r="F2" s="20"/>
      <c r="G2" s="20" t="s">
        <v>172</v>
      </c>
      <c r="H2" s="20"/>
      <c r="I2" s="20" t="s">
        <v>170</v>
      </c>
      <c r="J2" s="20"/>
      <c r="K2" s="20" t="s">
        <v>171</v>
      </c>
      <c r="L2" s="20"/>
    </row>
    <row r="3" spans="1:12" s="5" customFormat="1" ht="38.25">
      <c r="A3" s="11" t="s">
        <v>26</v>
      </c>
      <c r="B3" s="11" t="s">
        <v>0</v>
      </c>
      <c r="C3" s="11" t="s">
        <v>1</v>
      </c>
      <c r="D3" s="12" t="s">
        <v>27</v>
      </c>
      <c r="E3" s="12" t="s">
        <v>28</v>
      </c>
      <c r="F3" s="13" t="s">
        <v>29</v>
      </c>
      <c r="G3" s="14" t="s">
        <v>2</v>
      </c>
      <c r="H3" s="13" t="s">
        <v>3</v>
      </c>
      <c r="I3" s="15" t="s">
        <v>4</v>
      </c>
      <c r="J3" s="14" t="s">
        <v>5</v>
      </c>
      <c r="K3" s="13" t="s">
        <v>3</v>
      </c>
      <c r="L3" s="15" t="s">
        <v>6</v>
      </c>
    </row>
    <row r="4" spans="1:12" ht="12.75">
      <c r="A4" s="6" t="s">
        <v>42</v>
      </c>
      <c r="B4" s="6" t="s">
        <v>43</v>
      </c>
      <c r="C4" s="6" t="s">
        <v>70</v>
      </c>
      <c r="D4" s="9">
        <v>0.7708333333333334</v>
      </c>
      <c r="E4" s="9">
        <v>0.8005208333333332</v>
      </c>
      <c r="F4" s="7">
        <f>(HOUR(E4-D4)*60*60)+(MINUTE(E4-D4)*60)+SECOND(E4-D4)</f>
        <v>2565</v>
      </c>
      <c r="G4" s="17">
        <v>1.127</v>
      </c>
      <c r="H4" s="7">
        <f>(F4/(IF(G4,G4,1)))</f>
        <v>2275.9538598047916</v>
      </c>
      <c r="I4" s="8">
        <v>1</v>
      </c>
      <c r="J4" s="17">
        <v>1.127</v>
      </c>
      <c r="K4" s="7">
        <f>(F4/(IF(J4,J4,1)))</f>
        <v>2275.9538598047916</v>
      </c>
      <c r="L4" s="8">
        <v>2</v>
      </c>
    </row>
    <row r="5" spans="1:12" ht="12.75">
      <c r="A5" s="6" t="s">
        <v>79</v>
      </c>
      <c r="B5" s="6" t="s">
        <v>67</v>
      </c>
      <c r="C5" s="6"/>
      <c r="D5" s="9">
        <v>0.7708333333333334</v>
      </c>
      <c r="E5" s="9">
        <v>0.8017708333333333</v>
      </c>
      <c r="F5" s="7">
        <f>(HOUR(E5-D5)*60*60)+(MINUTE(E5-D5)*60)+SECOND(E5-D5)</f>
        <v>2673</v>
      </c>
      <c r="G5" s="17">
        <v>1.15</v>
      </c>
      <c r="H5" s="7">
        <f>(F5/(IF(G5,G5,1)))</f>
        <v>2324.3478260869565</v>
      </c>
      <c r="I5" s="8">
        <v>2</v>
      </c>
      <c r="J5" s="17">
        <v>1.15</v>
      </c>
      <c r="K5" s="7">
        <f>(F5/(IF(J5,J5,1)))</f>
        <v>2324.3478260869565</v>
      </c>
      <c r="L5" s="8">
        <v>4</v>
      </c>
    </row>
    <row r="6" spans="1:12" ht="12.75">
      <c r="A6" s="6" t="s">
        <v>13</v>
      </c>
      <c r="B6" s="6" t="s">
        <v>14</v>
      </c>
      <c r="C6" s="6"/>
      <c r="D6" s="9">
        <v>0.7708333333333334</v>
      </c>
      <c r="E6" s="9">
        <v>0.8063194444444445</v>
      </c>
      <c r="F6" s="7">
        <f aca="true" t="shared" si="0" ref="F6:F28">(HOUR(E6-D6)*60*60)+(MINUTE(E6-D6)*60)+SECOND(E6-D6)</f>
        <v>3066</v>
      </c>
      <c r="G6" s="8">
        <v>1.301</v>
      </c>
      <c r="H6" s="7">
        <f aca="true" t="shared" si="1" ref="H6:H28">(F6/(IF(G6,G6,1)))</f>
        <v>2356.648731744812</v>
      </c>
      <c r="I6" s="8">
        <v>4</v>
      </c>
      <c r="J6" s="8">
        <v>1.334</v>
      </c>
      <c r="K6" s="7">
        <f aca="true" t="shared" si="2" ref="K6:K28">(F6/(IF(J6,J6,1)))</f>
        <v>2298.350824587706</v>
      </c>
      <c r="L6" s="8">
        <v>3</v>
      </c>
    </row>
    <row r="7" spans="1:12" ht="12.75">
      <c r="A7" s="6" t="s">
        <v>162</v>
      </c>
      <c r="B7" s="6" t="s">
        <v>163</v>
      </c>
      <c r="C7" s="6"/>
      <c r="D7" s="9">
        <v>0.7708333333333334</v>
      </c>
      <c r="E7" s="9" t="s">
        <v>33</v>
      </c>
      <c r="F7" s="7" t="e">
        <f t="shared" si="0"/>
        <v>#VALUE!</v>
      </c>
      <c r="G7" s="8">
        <v>1.301</v>
      </c>
      <c r="H7" s="7" t="e">
        <f t="shared" si="1"/>
        <v>#VALUE!</v>
      </c>
      <c r="I7" s="8"/>
      <c r="J7" s="8">
        <v>1.127</v>
      </c>
      <c r="K7" s="7" t="e">
        <f t="shared" si="2"/>
        <v>#VALUE!</v>
      </c>
      <c r="L7" s="8"/>
    </row>
    <row r="8" spans="1:12" ht="12.75">
      <c r="A8" s="6" t="s">
        <v>90</v>
      </c>
      <c r="B8" s="6" t="s">
        <v>88</v>
      </c>
      <c r="C8" s="6" t="s">
        <v>164</v>
      </c>
      <c r="D8" s="9">
        <v>0.7708333333333334</v>
      </c>
      <c r="E8" s="9">
        <v>0.8011458333333333</v>
      </c>
      <c r="F8" s="7">
        <f t="shared" si="0"/>
        <v>2619</v>
      </c>
      <c r="G8" s="8">
        <v>1.127</v>
      </c>
      <c r="H8" s="7">
        <f t="shared" si="1"/>
        <v>2323.868677905945</v>
      </c>
      <c r="I8" s="8">
        <v>2</v>
      </c>
      <c r="J8" s="8">
        <v>1.183</v>
      </c>
      <c r="K8" s="7">
        <f t="shared" si="2"/>
        <v>2213.8630600169063</v>
      </c>
      <c r="L8" s="8">
        <v>1</v>
      </c>
    </row>
    <row r="9" spans="1:12" ht="12.75">
      <c r="A9" s="6" t="s">
        <v>165</v>
      </c>
      <c r="B9" s="6" t="s">
        <v>166</v>
      </c>
      <c r="C9" s="6"/>
      <c r="D9" s="9">
        <v>0.7708333333333334</v>
      </c>
      <c r="E9" s="9" t="s">
        <v>52</v>
      </c>
      <c r="F9" s="7" t="e">
        <f t="shared" si="0"/>
        <v>#VALUE!</v>
      </c>
      <c r="G9" s="8">
        <v>1.085</v>
      </c>
      <c r="H9" s="7" t="e">
        <f t="shared" si="1"/>
        <v>#VALUE!</v>
      </c>
      <c r="I9" s="8">
        <v>6</v>
      </c>
      <c r="J9" s="8">
        <v>1.155</v>
      </c>
      <c r="K9" s="7" t="e">
        <f t="shared" si="2"/>
        <v>#VALUE!</v>
      </c>
      <c r="L9" s="8">
        <v>6</v>
      </c>
    </row>
    <row r="10" spans="1:12" ht="12.75">
      <c r="A10" s="6"/>
      <c r="B10" s="6"/>
      <c r="C10" s="6"/>
      <c r="D10" s="8"/>
      <c r="E10" s="8"/>
      <c r="F10" s="7">
        <f t="shared" si="0"/>
        <v>0</v>
      </c>
      <c r="G10" s="8"/>
      <c r="H10" s="7">
        <f t="shared" si="1"/>
        <v>0</v>
      </c>
      <c r="I10" s="8"/>
      <c r="J10" s="8"/>
      <c r="K10" s="7">
        <f t="shared" si="2"/>
        <v>0</v>
      </c>
      <c r="L10" s="8"/>
    </row>
    <row r="11" spans="1:12" ht="12.75">
      <c r="A11" s="6"/>
      <c r="B11" s="6"/>
      <c r="C11" s="6"/>
      <c r="D11" s="8"/>
      <c r="E11" s="8"/>
      <c r="F11" s="7">
        <f t="shared" si="0"/>
        <v>0</v>
      </c>
      <c r="G11" s="8"/>
      <c r="H11" s="7">
        <f t="shared" si="1"/>
        <v>0</v>
      </c>
      <c r="I11" s="8"/>
      <c r="J11" s="8"/>
      <c r="K11" s="7">
        <f t="shared" si="2"/>
        <v>0</v>
      </c>
      <c r="L11" s="8"/>
    </row>
    <row r="12" spans="1:12" ht="12.75">
      <c r="A12" s="6"/>
      <c r="B12" s="6"/>
      <c r="C12" s="6"/>
      <c r="D12" s="8"/>
      <c r="E12" s="8"/>
      <c r="F12" s="7">
        <f t="shared" si="0"/>
        <v>0</v>
      </c>
      <c r="G12" s="8"/>
      <c r="H12" s="7">
        <f t="shared" si="1"/>
        <v>0</v>
      </c>
      <c r="I12" s="8"/>
      <c r="J12" s="8"/>
      <c r="K12" s="7">
        <f t="shared" si="2"/>
        <v>0</v>
      </c>
      <c r="L12" s="8"/>
    </row>
    <row r="13" spans="1:12" ht="12.75">
      <c r="A13" s="6"/>
      <c r="B13" s="6"/>
      <c r="C13" s="6"/>
      <c r="D13" s="8"/>
      <c r="E13" s="8"/>
      <c r="F13" s="7">
        <f t="shared" si="0"/>
        <v>0</v>
      </c>
      <c r="G13" s="8"/>
      <c r="H13" s="7">
        <f t="shared" si="1"/>
        <v>0</v>
      </c>
      <c r="I13" s="8"/>
      <c r="J13" s="8"/>
      <c r="K13" s="7">
        <f t="shared" si="2"/>
        <v>0</v>
      </c>
      <c r="L13" s="8"/>
    </row>
    <row r="14" spans="1:12" ht="12.75">
      <c r="A14" s="6"/>
      <c r="B14" s="6"/>
      <c r="C14" s="6"/>
      <c r="D14" s="8"/>
      <c r="E14" s="8"/>
      <c r="F14" s="7">
        <f t="shared" si="0"/>
        <v>0</v>
      </c>
      <c r="G14" s="8"/>
      <c r="H14" s="7">
        <f t="shared" si="1"/>
        <v>0</v>
      </c>
      <c r="I14" s="8"/>
      <c r="J14" s="8"/>
      <c r="K14" s="7">
        <f t="shared" si="2"/>
        <v>0</v>
      </c>
      <c r="L14" s="8"/>
    </row>
    <row r="15" spans="1:12" ht="12.75">
      <c r="A15" s="6"/>
      <c r="B15" s="6"/>
      <c r="C15" s="6"/>
      <c r="D15" s="8"/>
      <c r="E15" s="8"/>
      <c r="F15" s="7">
        <f t="shared" si="0"/>
        <v>0</v>
      </c>
      <c r="G15" s="8"/>
      <c r="H15" s="7">
        <f t="shared" si="1"/>
        <v>0</v>
      </c>
      <c r="I15" s="8"/>
      <c r="J15" s="8"/>
      <c r="K15" s="7">
        <f t="shared" si="2"/>
        <v>0</v>
      </c>
      <c r="L15" s="8"/>
    </row>
    <row r="16" spans="1:12" ht="12.75">
      <c r="A16" s="6"/>
      <c r="B16" s="6"/>
      <c r="C16" s="6"/>
      <c r="D16" s="8"/>
      <c r="E16" s="8"/>
      <c r="F16" s="7">
        <f t="shared" si="0"/>
        <v>0</v>
      </c>
      <c r="G16" s="8"/>
      <c r="H16" s="7">
        <f t="shared" si="1"/>
        <v>0</v>
      </c>
      <c r="I16" s="8"/>
      <c r="J16" s="8"/>
      <c r="K16" s="7">
        <f t="shared" si="2"/>
        <v>0</v>
      </c>
      <c r="L16" s="8"/>
    </row>
    <row r="17" spans="1:12" ht="12.75">
      <c r="A17" s="6"/>
      <c r="B17" s="6"/>
      <c r="C17" s="6"/>
      <c r="D17" s="8"/>
      <c r="E17" s="8"/>
      <c r="F17" s="7">
        <f t="shared" si="0"/>
        <v>0</v>
      </c>
      <c r="G17" s="8"/>
      <c r="H17" s="7">
        <f t="shared" si="1"/>
        <v>0</v>
      </c>
      <c r="I17" s="8"/>
      <c r="J17" s="8"/>
      <c r="K17" s="7">
        <f t="shared" si="2"/>
        <v>0</v>
      </c>
      <c r="L17" s="8"/>
    </row>
    <row r="18" spans="1:12" ht="12.75">
      <c r="A18" s="6"/>
      <c r="B18" s="6"/>
      <c r="C18" s="6"/>
      <c r="D18" s="8"/>
      <c r="E18" s="8"/>
      <c r="F18" s="7">
        <f t="shared" si="0"/>
        <v>0</v>
      </c>
      <c r="G18" s="8"/>
      <c r="H18" s="7">
        <f t="shared" si="1"/>
        <v>0</v>
      </c>
      <c r="I18" s="8"/>
      <c r="J18" s="8"/>
      <c r="K18" s="7">
        <f t="shared" si="2"/>
        <v>0</v>
      </c>
      <c r="L18" s="8"/>
    </row>
    <row r="19" spans="1:12" ht="12.75">
      <c r="A19" s="6"/>
      <c r="B19" s="6"/>
      <c r="C19" s="6"/>
      <c r="D19" s="8"/>
      <c r="E19" s="8"/>
      <c r="F19" s="7">
        <f t="shared" si="0"/>
        <v>0</v>
      </c>
      <c r="G19" s="8"/>
      <c r="H19" s="7">
        <f t="shared" si="1"/>
        <v>0</v>
      </c>
      <c r="I19" s="8"/>
      <c r="J19" s="8"/>
      <c r="K19" s="7">
        <f t="shared" si="2"/>
        <v>0</v>
      </c>
      <c r="L19" s="8"/>
    </row>
    <row r="20" spans="1:12" ht="12.75">
      <c r="A20" s="6"/>
      <c r="B20" s="6"/>
      <c r="C20" s="6"/>
      <c r="D20" s="8"/>
      <c r="E20" s="8"/>
      <c r="F20" s="7">
        <f t="shared" si="0"/>
        <v>0</v>
      </c>
      <c r="G20" s="8"/>
      <c r="H20" s="7">
        <f t="shared" si="1"/>
        <v>0</v>
      </c>
      <c r="I20" s="8"/>
      <c r="J20" s="8"/>
      <c r="K20" s="7">
        <f t="shared" si="2"/>
        <v>0</v>
      </c>
      <c r="L20" s="8"/>
    </row>
    <row r="21" spans="1:12" ht="12.75">
      <c r="A21" s="6"/>
      <c r="B21" s="6"/>
      <c r="C21" s="6"/>
      <c r="D21" s="8"/>
      <c r="E21" s="8"/>
      <c r="F21" s="7">
        <f t="shared" si="0"/>
        <v>0</v>
      </c>
      <c r="G21" s="8"/>
      <c r="H21" s="7">
        <f t="shared" si="1"/>
        <v>0</v>
      </c>
      <c r="I21" s="8"/>
      <c r="J21" s="8"/>
      <c r="K21" s="7">
        <f t="shared" si="2"/>
        <v>0</v>
      </c>
      <c r="L21" s="8"/>
    </row>
    <row r="22" spans="1:12" ht="12.75">
      <c r="A22" s="6"/>
      <c r="B22" s="6"/>
      <c r="C22" s="6"/>
      <c r="D22" s="8"/>
      <c r="E22" s="8"/>
      <c r="F22" s="7">
        <f t="shared" si="0"/>
        <v>0</v>
      </c>
      <c r="G22" s="8"/>
      <c r="H22" s="7">
        <f t="shared" si="1"/>
        <v>0</v>
      </c>
      <c r="I22" s="8"/>
      <c r="J22" s="8"/>
      <c r="K22" s="7">
        <f t="shared" si="2"/>
        <v>0</v>
      </c>
      <c r="L22" s="8"/>
    </row>
    <row r="23" spans="1:12" ht="12.75">
      <c r="A23" s="6"/>
      <c r="B23" s="6"/>
      <c r="C23" s="6"/>
      <c r="D23" s="8"/>
      <c r="E23" s="8"/>
      <c r="F23" s="7">
        <f t="shared" si="0"/>
        <v>0</v>
      </c>
      <c r="G23" s="8"/>
      <c r="H23" s="7">
        <f t="shared" si="1"/>
        <v>0</v>
      </c>
      <c r="I23" s="8"/>
      <c r="J23" s="8"/>
      <c r="K23" s="7">
        <f t="shared" si="2"/>
        <v>0</v>
      </c>
      <c r="L23" s="8"/>
    </row>
    <row r="24" spans="1:12" ht="12.75">
      <c r="A24" s="6"/>
      <c r="B24" s="6"/>
      <c r="C24" s="6"/>
      <c r="D24" s="8"/>
      <c r="E24" s="8"/>
      <c r="F24" s="7">
        <f t="shared" si="0"/>
        <v>0</v>
      </c>
      <c r="G24" s="8"/>
      <c r="H24" s="7">
        <f t="shared" si="1"/>
        <v>0</v>
      </c>
      <c r="I24" s="8"/>
      <c r="J24" s="8"/>
      <c r="K24" s="7">
        <f t="shared" si="2"/>
        <v>0</v>
      </c>
      <c r="L24" s="8"/>
    </row>
    <row r="25" spans="1:12" ht="12.75">
      <c r="A25" s="6"/>
      <c r="B25" s="6"/>
      <c r="C25" s="6"/>
      <c r="D25" s="8"/>
      <c r="E25" s="8"/>
      <c r="F25" s="7">
        <f t="shared" si="0"/>
        <v>0</v>
      </c>
      <c r="G25" s="8"/>
      <c r="H25" s="7">
        <f t="shared" si="1"/>
        <v>0</v>
      </c>
      <c r="I25" s="8"/>
      <c r="J25" s="8"/>
      <c r="K25" s="7">
        <f t="shared" si="2"/>
        <v>0</v>
      </c>
      <c r="L25" s="8"/>
    </row>
    <row r="26" spans="1:12" ht="12.75">
      <c r="A26" s="6"/>
      <c r="B26" s="6"/>
      <c r="C26" s="6"/>
      <c r="D26" s="8"/>
      <c r="E26" s="8"/>
      <c r="F26" s="7">
        <f t="shared" si="0"/>
        <v>0</v>
      </c>
      <c r="G26" s="8"/>
      <c r="H26" s="7">
        <f t="shared" si="1"/>
        <v>0</v>
      </c>
      <c r="I26" s="8"/>
      <c r="J26" s="8"/>
      <c r="K26" s="7">
        <f t="shared" si="2"/>
        <v>0</v>
      </c>
      <c r="L26" s="8"/>
    </row>
    <row r="27" spans="1:12" ht="12.75">
      <c r="A27" s="6"/>
      <c r="B27" s="6"/>
      <c r="C27" s="6"/>
      <c r="D27" s="8"/>
      <c r="E27" s="8"/>
      <c r="F27" s="7">
        <f t="shared" si="0"/>
        <v>0</v>
      </c>
      <c r="G27" s="8"/>
      <c r="H27" s="7">
        <f t="shared" si="1"/>
        <v>0</v>
      </c>
      <c r="I27" s="8"/>
      <c r="J27" s="8"/>
      <c r="K27" s="7">
        <f t="shared" si="2"/>
        <v>0</v>
      </c>
      <c r="L27" s="8"/>
    </row>
    <row r="28" spans="1:12" ht="12.75">
      <c r="A28" s="6"/>
      <c r="B28" s="6"/>
      <c r="C28" s="6"/>
      <c r="D28" s="8"/>
      <c r="E28" s="8"/>
      <c r="F28" s="7">
        <f t="shared" si="0"/>
        <v>0</v>
      </c>
      <c r="G28" s="8"/>
      <c r="H28" s="7">
        <f t="shared" si="1"/>
        <v>0</v>
      </c>
      <c r="I28" s="8"/>
      <c r="J28" s="8"/>
      <c r="K28" s="7">
        <f t="shared" si="2"/>
        <v>0</v>
      </c>
      <c r="L28" s="8"/>
    </row>
  </sheetData>
  <sheetProtection/>
  <mergeCells count="7">
    <mergeCell ref="K2:L2"/>
    <mergeCell ref="A1:L1"/>
    <mergeCell ref="A2:B2"/>
    <mergeCell ref="C2:D2"/>
    <mergeCell ref="E2:F2"/>
    <mergeCell ref="G2:H2"/>
    <mergeCell ref="I2:J2"/>
  </mergeCells>
  <printOptions horizontalCentered="1" verticalCentered="1"/>
  <pageMargins left="0.39000000000000007" right="0.39000000000000007" top="0.39000000000000007" bottom="0.39000000000000007" header="0.39000000000000007" footer="0.39000000000000007"/>
  <pageSetup orientation="landscape" paperSize="9" scale="82"/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1">
      <selection activeCell="E35" sqref="E35"/>
    </sheetView>
  </sheetViews>
  <sheetFormatPr defaultColWidth="9.00390625" defaultRowHeight="12.75"/>
  <cols>
    <col min="1" max="1" width="13.625" style="0" bestFit="1" customWidth="1"/>
    <col min="2" max="2" width="13.375" style="0" bestFit="1" customWidth="1"/>
    <col min="3" max="4" width="6.50390625" style="0" bestFit="1" customWidth="1"/>
    <col min="5" max="8" width="7.125" style="0" bestFit="1" customWidth="1"/>
    <col min="9" max="10" width="5.875" style="0" bestFit="1" customWidth="1"/>
    <col min="11" max="12" width="6.875" style="0" bestFit="1" customWidth="1"/>
    <col min="13" max="14" width="7.625" style="0" bestFit="1" customWidth="1"/>
    <col min="15" max="16" width="6.875" style="0" bestFit="1" customWidth="1"/>
    <col min="17" max="17" width="4.25390625" style="0" bestFit="1" customWidth="1"/>
    <col min="18" max="18" width="6.875" style="0" bestFit="1" customWidth="1"/>
    <col min="19" max="19" width="4.75390625" style="0" customWidth="1"/>
    <col min="20" max="20" width="5.375" style="0" bestFit="1" customWidth="1"/>
  </cols>
  <sheetData>
    <row r="1" spans="3:16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</row>
    <row r="2" spans="1:21" ht="12.75">
      <c r="A2" t="s">
        <v>161</v>
      </c>
      <c r="B2">
        <f>COUNTA(B4:B26)</f>
        <v>23</v>
      </c>
      <c r="C2" s="16">
        <v>39550</v>
      </c>
      <c r="D2" s="16">
        <v>39550</v>
      </c>
      <c r="E2" s="16">
        <v>39587</v>
      </c>
      <c r="F2" s="16">
        <v>39587</v>
      </c>
      <c r="G2" s="16">
        <v>39579</v>
      </c>
      <c r="H2" s="16">
        <v>39579</v>
      </c>
      <c r="I2" s="16">
        <v>39655</v>
      </c>
      <c r="J2" s="16">
        <v>39655</v>
      </c>
      <c r="K2" s="16">
        <v>39669</v>
      </c>
      <c r="L2" s="16">
        <v>39669</v>
      </c>
      <c r="M2" s="16">
        <v>39685</v>
      </c>
      <c r="N2" s="16">
        <v>39685</v>
      </c>
      <c r="O2" s="16">
        <v>39699</v>
      </c>
      <c r="P2" s="16">
        <v>39699</v>
      </c>
      <c r="R2" t="s">
        <v>57</v>
      </c>
      <c r="S2" t="s">
        <v>58</v>
      </c>
      <c r="T2" t="s">
        <v>59</v>
      </c>
      <c r="U2" t="s">
        <v>178</v>
      </c>
    </row>
    <row r="3" spans="1:14" ht="12.75">
      <c r="A3" t="s">
        <v>177</v>
      </c>
      <c r="I3" s="24" t="s">
        <v>60</v>
      </c>
      <c r="J3" s="24"/>
      <c r="L3" t="s">
        <v>61</v>
      </c>
      <c r="N3" t="s">
        <v>60</v>
      </c>
    </row>
    <row r="4" spans="1:21" ht="12.75">
      <c r="A4" t="s">
        <v>13</v>
      </c>
      <c r="B4" t="s">
        <v>14</v>
      </c>
      <c r="C4">
        <v>3</v>
      </c>
      <c r="D4">
        <v>1</v>
      </c>
      <c r="E4">
        <v>1</v>
      </c>
      <c r="F4">
        <v>5</v>
      </c>
      <c r="G4">
        <v>3</v>
      </c>
      <c r="H4">
        <v>5</v>
      </c>
      <c r="I4" s="18"/>
      <c r="J4" s="18"/>
      <c r="K4">
        <v>25</v>
      </c>
      <c r="L4" s="18"/>
      <c r="M4">
        <v>4</v>
      </c>
      <c r="N4" s="18"/>
      <c r="O4">
        <v>1</v>
      </c>
      <c r="P4">
        <v>4</v>
      </c>
      <c r="R4">
        <f aca="true" t="shared" si="0" ref="R4:R10">LARGE(C4:P4,1)+LARGE(C4:P4,2)+LARGE(C4:P4,3)+LARGE(C4:P4,4)</f>
        <v>39</v>
      </c>
      <c r="S4">
        <f aca="true" t="shared" si="1" ref="S4:S10">SUM(C4:P4)-R4</f>
        <v>13</v>
      </c>
      <c r="T4">
        <f aca="true" t="shared" si="2" ref="T4:T26">RANK(S4,$S$4:$S$26,1)</f>
        <v>1</v>
      </c>
      <c r="U4">
        <f>COUNTIF(C4:P4,"&lt;25")</f>
        <v>9</v>
      </c>
    </row>
    <row r="5" spans="1:21" ht="12.75">
      <c r="A5" t="s">
        <v>15</v>
      </c>
      <c r="B5" t="s">
        <v>17</v>
      </c>
      <c r="C5">
        <v>1</v>
      </c>
      <c r="D5">
        <v>3</v>
      </c>
      <c r="E5">
        <v>7</v>
      </c>
      <c r="F5">
        <v>7</v>
      </c>
      <c r="G5">
        <v>7</v>
      </c>
      <c r="H5">
        <v>7</v>
      </c>
      <c r="I5" s="18"/>
      <c r="J5" s="18"/>
      <c r="K5">
        <v>25</v>
      </c>
      <c r="L5" s="18"/>
      <c r="M5">
        <v>25</v>
      </c>
      <c r="N5" s="18"/>
      <c r="O5">
        <v>25</v>
      </c>
      <c r="P5">
        <v>25</v>
      </c>
      <c r="R5">
        <f t="shared" si="0"/>
        <v>100</v>
      </c>
      <c r="S5">
        <f t="shared" si="1"/>
        <v>32</v>
      </c>
      <c r="T5">
        <f t="shared" si="2"/>
        <v>2</v>
      </c>
      <c r="U5">
        <f aca="true" t="shared" si="3" ref="U5:U26">COUNTIF(C5:P5,"&lt;25")</f>
        <v>6</v>
      </c>
    </row>
    <row r="6" spans="1:21" ht="12.75">
      <c r="A6" t="s">
        <v>79</v>
      </c>
      <c r="B6" t="s">
        <v>67</v>
      </c>
      <c r="C6">
        <v>25</v>
      </c>
      <c r="D6">
        <v>25</v>
      </c>
      <c r="E6">
        <v>2</v>
      </c>
      <c r="F6">
        <v>2</v>
      </c>
      <c r="G6">
        <v>25</v>
      </c>
      <c r="H6">
        <v>25</v>
      </c>
      <c r="I6" s="18"/>
      <c r="J6" s="18"/>
      <c r="K6">
        <v>1</v>
      </c>
      <c r="L6" s="18"/>
      <c r="M6">
        <v>25</v>
      </c>
      <c r="N6" s="18"/>
      <c r="O6">
        <v>6</v>
      </c>
      <c r="P6">
        <v>2</v>
      </c>
      <c r="R6">
        <f t="shared" si="0"/>
        <v>100</v>
      </c>
      <c r="S6">
        <f t="shared" si="1"/>
        <v>38</v>
      </c>
      <c r="T6">
        <f t="shared" si="2"/>
        <v>3</v>
      </c>
      <c r="U6">
        <f t="shared" si="3"/>
        <v>5</v>
      </c>
    </row>
    <row r="7" spans="1:21" ht="12.75">
      <c r="A7" t="s">
        <v>42</v>
      </c>
      <c r="B7" t="s">
        <v>43</v>
      </c>
      <c r="C7">
        <v>25</v>
      </c>
      <c r="D7">
        <v>25</v>
      </c>
      <c r="E7">
        <v>25</v>
      </c>
      <c r="F7">
        <v>25</v>
      </c>
      <c r="G7">
        <v>1</v>
      </c>
      <c r="H7">
        <v>1</v>
      </c>
      <c r="I7" s="18"/>
      <c r="J7" s="18"/>
      <c r="K7">
        <f>AVERAGE(C7:H7,M7:P7)</f>
        <v>14.555555555555555</v>
      </c>
      <c r="L7" s="18"/>
      <c r="M7">
        <v>25</v>
      </c>
      <c r="N7" s="18"/>
      <c r="O7">
        <v>3</v>
      </c>
      <c r="P7">
        <v>1</v>
      </c>
      <c r="R7">
        <f t="shared" si="0"/>
        <v>100</v>
      </c>
      <c r="S7">
        <f t="shared" si="1"/>
        <v>45.55555555555554</v>
      </c>
      <c r="T7">
        <f t="shared" si="2"/>
        <v>4</v>
      </c>
      <c r="U7">
        <v>4</v>
      </c>
    </row>
    <row r="8" spans="1:21" ht="12.75">
      <c r="A8" t="s">
        <v>47</v>
      </c>
      <c r="B8" t="s">
        <v>49</v>
      </c>
      <c r="C8">
        <v>25</v>
      </c>
      <c r="D8">
        <v>25</v>
      </c>
      <c r="E8">
        <v>6</v>
      </c>
      <c r="F8">
        <v>9</v>
      </c>
      <c r="G8">
        <v>2</v>
      </c>
      <c r="H8">
        <v>4</v>
      </c>
      <c r="I8" s="18"/>
      <c r="J8" s="18"/>
      <c r="K8">
        <v>25</v>
      </c>
      <c r="L8" s="18"/>
      <c r="M8">
        <v>25</v>
      </c>
      <c r="N8" s="18"/>
      <c r="O8">
        <v>25</v>
      </c>
      <c r="P8">
        <v>25</v>
      </c>
      <c r="R8">
        <f t="shared" si="0"/>
        <v>100</v>
      </c>
      <c r="S8">
        <f t="shared" si="1"/>
        <v>71</v>
      </c>
      <c r="T8">
        <f t="shared" si="2"/>
        <v>5</v>
      </c>
      <c r="U8">
        <f t="shared" si="3"/>
        <v>4</v>
      </c>
    </row>
    <row r="9" spans="1:21" ht="12.75">
      <c r="A9" t="s">
        <v>50</v>
      </c>
      <c r="B9" t="s">
        <v>166</v>
      </c>
      <c r="C9">
        <v>25</v>
      </c>
      <c r="D9">
        <v>25</v>
      </c>
      <c r="E9">
        <v>25</v>
      </c>
      <c r="F9">
        <v>25</v>
      </c>
      <c r="G9">
        <v>9</v>
      </c>
      <c r="H9">
        <v>3</v>
      </c>
      <c r="I9" s="18"/>
      <c r="J9" s="18"/>
      <c r="K9">
        <v>25</v>
      </c>
      <c r="L9" s="18"/>
      <c r="M9">
        <v>25</v>
      </c>
      <c r="N9" s="18"/>
      <c r="O9">
        <v>4</v>
      </c>
      <c r="P9">
        <v>6</v>
      </c>
      <c r="R9">
        <f t="shared" si="0"/>
        <v>100</v>
      </c>
      <c r="S9">
        <f t="shared" si="1"/>
        <v>72</v>
      </c>
      <c r="T9">
        <f t="shared" si="2"/>
        <v>6</v>
      </c>
      <c r="U9">
        <f t="shared" si="3"/>
        <v>4</v>
      </c>
    </row>
    <row r="10" spans="1:21" ht="12.75">
      <c r="A10" t="s">
        <v>15</v>
      </c>
      <c r="B10" t="s">
        <v>68</v>
      </c>
      <c r="C10">
        <f>AVERAGE(E10:N10)</f>
        <v>17.833333333333332</v>
      </c>
      <c r="D10">
        <f>AVERAGE(E10:N10)</f>
        <v>17.833333333333332</v>
      </c>
      <c r="E10">
        <v>25</v>
      </c>
      <c r="F10">
        <v>25</v>
      </c>
      <c r="G10">
        <v>25</v>
      </c>
      <c r="H10">
        <v>25</v>
      </c>
      <c r="I10" s="18"/>
      <c r="J10" s="18"/>
      <c r="K10">
        <v>4</v>
      </c>
      <c r="L10" s="18"/>
      <c r="M10">
        <v>3</v>
      </c>
      <c r="N10" s="18"/>
      <c r="O10">
        <f>AVERAGE(E10:N10)</f>
        <v>17.833333333333332</v>
      </c>
      <c r="P10">
        <f>AVERAGE(E10:N10)</f>
        <v>17.833333333333332</v>
      </c>
      <c r="R10">
        <f t="shared" si="0"/>
        <v>100</v>
      </c>
      <c r="S10">
        <f t="shared" si="1"/>
        <v>78.33333333333334</v>
      </c>
      <c r="T10">
        <f t="shared" si="2"/>
        <v>7</v>
      </c>
      <c r="U10">
        <v>2</v>
      </c>
    </row>
    <row r="11" spans="1:21" ht="12.75">
      <c r="A11" t="s">
        <v>86</v>
      </c>
      <c r="B11" t="s">
        <v>87</v>
      </c>
      <c r="C11">
        <v>25</v>
      </c>
      <c r="D11">
        <v>25</v>
      </c>
      <c r="E11">
        <v>25</v>
      </c>
      <c r="F11">
        <v>25</v>
      </c>
      <c r="G11">
        <v>25</v>
      </c>
      <c r="H11">
        <v>25</v>
      </c>
      <c r="I11" s="18"/>
      <c r="J11" s="18"/>
      <c r="K11">
        <v>25</v>
      </c>
      <c r="L11" s="18"/>
      <c r="M11">
        <v>5</v>
      </c>
      <c r="N11" s="18"/>
      <c r="O11">
        <v>25</v>
      </c>
      <c r="P11">
        <v>25</v>
      </c>
      <c r="R11">
        <f>LARGE(C12:P12,1)+LARGE(C12:P12,2)+LARGE(C12:P12,3)+LARGE(C12:P12,4)</f>
        <v>100</v>
      </c>
      <c r="S11">
        <f>SUM(C12:P12)-R12</f>
        <v>81</v>
      </c>
      <c r="T11">
        <f t="shared" si="2"/>
        <v>8</v>
      </c>
      <c r="U11">
        <f t="shared" si="3"/>
        <v>1</v>
      </c>
    </row>
    <row r="12" spans="1:21" ht="12.75">
      <c r="A12" t="s">
        <v>90</v>
      </c>
      <c r="B12" t="s">
        <v>88</v>
      </c>
      <c r="C12">
        <v>25</v>
      </c>
      <c r="D12">
        <v>25</v>
      </c>
      <c r="E12">
        <v>25</v>
      </c>
      <c r="F12">
        <v>25</v>
      </c>
      <c r="G12">
        <v>25</v>
      </c>
      <c r="H12">
        <v>25</v>
      </c>
      <c r="I12" s="18"/>
      <c r="J12" s="18"/>
      <c r="K12">
        <v>25</v>
      </c>
      <c r="L12" s="18"/>
      <c r="M12">
        <v>2</v>
      </c>
      <c r="N12" s="18"/>
      <c r="O12">
        <v>2</v>
      </c>
      <c r="P12">
        <v>2</v>
      </c>
      <c r="R12">
        <f aca="true" t="shared" si="4" ref="R12:R26">LARGE(C12:P12,1)+LARGE(C12:P12,2)+LARGE(C12:P12,3)+LARGE(C12:P12,4)</f>
        <v>100</v>
      </c>
      <c r="S12">
        <f aca="true" t="shared" si="5" ref="S12:S26">SUM(C12:P12)-R12</f>
        <v>81</v>
      </c>
      <c r="T12">
        <f t="shared" si="2"/>
        <v>8</v>
      </c>
      <c r="U12">
        <f t="shared" si="3"/>
        <v>3</v>
      </c>
    </row>
    <row r="13" spans="1:21" ht="12.75">
      <c r="A13" t="s">
        <v>18</v>
      </c>
      <c r="B13" t="s">
        <v>19</v>
      </c>
      <c r="C13">
        <v>2</v>
      </c>
      <c r="D13">
        <v>5</v>
      </c>
      <c r="E13">
        <v>25</v>
      </c>
      <c r="F13">
        <v>25</v>
      </c>
      <c r="G13">
        <v>25</v>
      </c>
      <c r="H13">
        <v>25</v>
      </c>
      <c r="I13" s="18"/>
      <c r="J13" s="18"/>
      <c r="K13">
        <v>25</v>
      </c>
      <c r="L13" s="18"/>
      <c r="M13">
        <v>1</v>
      </c>
      <c r="N13" s="18"/>
      <c r="O13">
        <v>25</v>
      </c>
      <c r="P13">
        <v>25</v>
      </c>
      <c r="R13">
        <f t="shared" si="4"/>
        <v>100</v>
      </c>
      <c r="S13">
        <f t="shared" si="5"/>
        <v>83</v>
      </c>
      <c r="T13">
        <f t="shared" si="2"/>
        <v>10</v>
      </c>
      <c r="U13">
        <f t="shared" si="3"/>
        <v>3</v>
      </c>
    </row>
    <row r="14" spans="1:21" ht="12.75">
      <c r="A14" s="1" t="s">
        <v>154</v>
      </c>
      <c r="B14" s="1" t="s">
        <v>155</v>
      </c>
      <c r="C14">
        <v>25</v>
      </c>
      <c r="D14">
        <v>25</v>
      </c>
      <c r="E14">
        <v>3</v>
      </c>
      <c r="F14">
        <v>1</v>
      </c>
      <c r="G14">
        <v>25</v>
      </c>
      <c r="H14">
        <v>25</v>
      </c>
      <c r="I14" s="18"/>
      <c r="J14" s="18"/>
      <c r="K14">
        <v>25</v>
      </c>
      <c r="L14" s="18"/>
      <c r="M14">
        <f>AVERAGE(C14:K14,O14:P14)</f>
        <v>19.88888888888889</v>
      </c>
      <c r="N14" s="18"/>
      <c r="O14">
        <v>25</v>
      </c>
      <c r="P14">
        <v>25</v>
      </c>
      <c r="R14">
        <f t="shared" si="4"/>
        <v>100</v>
      </c>
      <c r="S14">
        <f t="shared" si="5"/>
        <v>98.88888888888889</v>
      </c>
      <c r="T14">
        <f t="shared" si="2"/>
        <v>11</v>
      </c>
      <c r="U14">
        <v>2</v>
      </c>
    </row>
    <row r="15" spans="1:21" ht="12.75">
      <c r="A15" t="s">
        <v>40</v>
      </c>
      <c r="B15" t="s">
        <v>41</v>
      </c>
      <c r="C15">
        <v>25</v>
      </c>
      <c r="D15">
        <v>25</v>
      </c>
      <c r="E15">
        <v>25</v>
      </c>
      <c r="F15">
        <v>25</v>
      </c>
      <c r="G15">
        <v>5</v>
      </c>
      <c r="H15">
        <v>2</v>
      </c>
      <c r="I15" s="18"/>
      <c r="J15" s="18"/>
      <c r="K15">
        <v>25</v>
      </c>
      <c r="L15" s="18"/>
      <c r="M15">
        <f>AVERAGE(C15:K15,O15:P15)</f>
        <v>20.22222222222222</v>
      </c>
      <c r="N15" s="18"/>
      <c r="O15">
        <v>25</v>
      </c>
      <c r="P15">
        <v>25</v>
      </c>
      <c r="R15">
        <f t="shared" si="4"/>
        <v>100</v>
      </c>
      <c r="S15">
        <f t="shared" si="5"/>
        <v>102.22222222222223</v>
      </c>
      <c r="T15">
        <f t="shared" si="2"/>
        <v>12</v>
      </c>
      <c r="U15">
        <v>2</v>
      </c>
    </row>
    <row r="16" spans="1:21" ht="12.75">
      <c r="A16" t="s">
        <v>16</v>
      </c>
      <c r="B16" t="s">
        <v>20</v>
      </c>
      <c r="C16">
        <v>4</v>
      </c>
      <c r="D16">
        <v>2</v>
      </c>
      <c r="E16">
        <v>25</v>
      </c>
      <c r="F16">
        <v>25</v>
      </c>
      <c r="G16">
        <v>25</v>
      </c>
      <c r="H16">
        <v>25</v>
      </c>
      <c r="I16" s="18"/>
      <c r="J16" s="18"/>
      <c r="K16">
        <v>25</v>
      </c>
      <c r="L16" s="18"/>
      <c r="M16">
        <v>25</v>
      </c>
      <c r="N16" s="18"/>
      <c r="O16">
        <v>25</v>
      </c>
      <c r="P16">
        <v>25</v>
      </c>
      <c r="R16">
        <f t="shared" si="4"/>
        <v>100</v>
      </c>
      <c r="S16">
        <f t="shared" si="5"/>
        <v>106</v>
      </c>
      <c r="T16">
        <f t="shared" si="2"/>
        <v>13</v>
      </c>
      <c r="U16">
        <f t="shared" si="3"/>
        <v>2</v>
      </c>
    </row>
    <row r="17" spans="1:21" ht="12.75">
      <c r="A17" s="1" t="s">
        <v>158</v>
      </c>
      <c r="B17" s="1" t="s">
        <v>160</v>
      </c>
      <c r="C17">
        <v>25</v>
      </c>
      <c r="D17">
        <v>25</v>
      </c>
      <c r="E17">
        <v>5</v>
      </c>
      <c r="F17">
        <v>4</v>
      </c>
      <c r="G17">
        <v>25</v>
      </c>
      <c r="H17">
        <v>25</v>
      </c>
      <c r="I17" s="18"/>
      <c r="J17" s="18"/>
      <c r="K17">
        <v>25</v>
      </c>
      <c r="L17" s="18"/>
      <c r="M17">
        <v>25</v>
      </c>
      <c r="N17" s="18"/>
      <c r="O17">
        <v>25</v>
      </c>
      <c r="P17">
        <v>25</v>
      </c>
      <c r="R17">
        <f t="shared" si="4"/>
        <v>100</v>
      </c>
      <c r="S17">
        <f t="shared" si="5"/>
        <v>109</v>
      </c>
      <c r="T17">
        <f t="shared" si="2"/>
        <v>14</v>
      </c>
      <c r="U17">
        <f t="shared" si="3"/>
        <v>2</v>
      </c>
    </row>
    <row r="18" spans="1:21" ht="12.75">
      <c r="A18" s="1" t="s">
        <v>156</v>
      </c>
      <c r="B18" s="1" t="s">
        <v>157</v>
      </c>
      <c r="C18">
        <v>25</v>
      </c>
      <c r="D18">
        <v>25</v>
      </c>
      <c r="E18">
        <v>4</v>
      </c>
      <c r="F18">
        <v>6</v>
      </c>
      <c r="G18">
        <v>25</v>
      </c>
      <c r="H18">
        <v>25</v>
      </c>
      <c r="I18" s="18"/>
      <c r="J18" s="18"/>
      <c r="K18">
        <v>25</v>
      </c>
      <c r="L18" s="18"/>
      <c r="M18">
        <v>25</v>
      </c>
      <c r="N18" s="18"/>
      <c r="O18">
        <v>25</v>
      </c>
      <c r="P18">
        <v>25</v>
      </c>
      <c r="R18">
        <f t="shared" si="4"/>
        <v>100</v>
      </c>
      <c r="S18">
        <f t="shared" si="5"/>
        <v>110</v>
      </c>
      <c r="T18">
        <f t="shared" si="2"/>
        <v>15</v>
      </c>
      <c r="U18">
        <f t="shared" si="3"/>
        <v>2</v>
      </c>
    </row>
    <row r="19" spans="1:21" ht="12.75">
      <c r="A19" s="1" t="s">
        <v>159</v>
      </c>
      <c r="B19" s="1" t="s">
        <v>87</v>
      </c>
      <c r="C19">
        <v>25</v>
      </c>
      <c r="D19">
        <v>25</v>
      </c>
      <c r="E19">
        <v>8</v>
      </c>
      <c r="F19">
        <v>3</v>
      </c>
      <c r="G19">
        <v>25</v>
      </c>
      <c r="H19">
        <v>25</v>
      </c>
      <c r="I19" s="18"/>
      <c r="J19" s="18"/>
      <c r="K19">
        <v>25</v>
      </c>
      <c r="L19" s="18"/>
      <c r="M19">
        <v>25</v>
      </c>
      <c r="N19" s="18"/>
      <c r="O19">
        <v>25</v>
      </c>
      <c r="P19">
        <v>25</v>
      </c>
      <c r="R19">
        <f t="shared" si="4"/>
        <v>100</v>
      </c>
      <c r="S19">
        <f t="shared" si="5"/>
        <v>111</v>
      </c>
      <c r="T19">
        <f t="shared" si="2"/>
        <v>16</v>
      </c>
      <c r="U19">
        <f t="shared" si="3"/>
        <v>2</v>
      </c>
    </row>
    <row r="20" spans="1:21" ht="12.75">
      <c r="A20" t="s">
        <v>162</v>
      </c>
      <c r="B20" t="s">
        <v>163</v>
      </c>
      <c r="C20">
        <v>25</v>
      </c>
      <c r="D20">
        <v>25</v>
      </c>
      <c r="E20">
        <v>25</v>
      </c>
      <c r="F20">
        <v>25</v>
      </c>
      <c r="G20">
        <v>25</v>
      </c>
      <c r="H20">
        <v>25</v>
      </c>
      <c r="I20" s="18"/>
      <c r="J20" s="18"/>
      <c r="K20">
        <v>25</v>
      </c>
      <c r="L20" s="18"/>
      <c r="M20">
        <v>25</v>
      </c>
      <c r="N20" s="18"/>
      <c r="O20">
        <v>6</v>
      </c>
      <c r="P20">
        <v>25</v>
      </c>
      <c r="R20">
        <f t="shared" si="4"/>
        <v>100</v>
      </c>
      <c r="S20">
        <f t="shared" si="5"/>
        <v>131</v>
      </c>
      <c r="T20">
        <f t="shared" si="2"/>
        <v>21</v>
      </c>
      <c r="U20">
        <f t="shared" si="3"/>
        <v>1</v>
      </c>
    </row>
    <row r="21" spans="1:21" ht="12.75">
      <c r="A21" t="s">
        <v>64</v>
      </c>
      <c r="B21" t="s">
        <v>74</v>
      </c>
      <c r="C21">
        <v>25</v>
      </c>
      <c r="D21">
        <v>25</v>
      </c>
      <c r="E21">
        <v>25</v>
      </c>
      <c r="F21">
        <v>25</v>
      </c>
      <c r="G21">
        <v>25</v>
      </c>
      <c r="H21">
        <v>25</v>
      </c>
      <c r="I21" s="18"/>
      <c r="J21" s="18"/>
      <c r="K21">
        <v>2</v>
      </c>
      <c r="L21" s="18"/>
      <c r="M21">
        <v>25</v>
      </c>
      <c r="N21" s="18"/>
      <c r="O21">
        <v>25</v>
      </c>
      <c r="P21">
        <v>25</v>
      </c>
      <c r="R21">
        <f t="shared" si="4"/>
        <v>100</v>
      </c>
      <c r="S21">
        <f t="shared" si="5"/>
        <v>127</v>
      </c>
      <c r="T21">
        <f t="shared" si="2"/>
        <v>17</v>
      </c>
      <c r="U21">
        <f t="shared" si="3"/>
        <v>1</v>
      </c>
    </row>
    <row r="22" spans="1:21" ht="12.75">
      <c r="A22" t="s">
        <v>78</v>
      </c>
      <c r="B22" t="s">
        <v>70</v>
      </c>
      <c r="C22">
        <v>25</v>
      </c>
      <c r="D22">
        <v>25</v>
      </c>
      <c r="E22">
        <v>25</v>
      </c>
      <c r="F22">
        <v>25</v>
      </c>
      <c r="G22">
        <v>25</v>
      </c>
      <c r="H22">
        <v>25</v>
      </c>
      <c r="I22" s="18"/>
      <c r="J22" s="18"/>
      <c r="K22">
        <v>3</v>
      </c>
      <c r="L22" s="18"/>
      <c r="M22">
        <v>25</v>
      </c>
      <c r="N22" s="18"/>
      <c r="O22">
        <v>25</v>
      </c>
      <c r="P22">
        <v>25</v>
      </c>
      <c r="R22">
        <f t="shared" si="4"/>
        <v>100</v>
      </c>
      <c r="S22">
        <f t="shared" si="5"/>
        <v>128</v>
      </c>
      <c r="T22">
        <f t="shared" si="2"/>
        <v>18</v>
      </c>
      <c r="U22">
        <f t="shared" si="3"/>
        <v>1</v>
      </c>
    </row>
    <row r="23" spans="1:21" ht="12.75">
      <c r="A23" t="s">
        <v>18</v>
      </c>
      <c r="B23" t="s">
        <v>54</v>
      </c>
      <c r="C23">
        <v>25</v>
      </c>
      <c r="D23">
        <v>25</v>
      </c>
      <c r="E23">
        <v>25</v>
      </c>
      <c r="F23">
        <v>25</v>
      </c>
      <c r="G23">
        <v>4</v>
      </c>
      <c r="H23">
        <v>25</v>
      </c>
      <c r="I23" s="18"/>
      <c r="J23" s="18"/>
      <c r="K23">
        <v>25</v>
      </c>
      <c r="L23" s="18"/>
      <c r="M23">
        <v>25</v>
      </c>
      <c r="N23" s="18"/>
      <c r="O23">
        <v>25</v>
      </c>
      <c r="P23">
        <v>25</v>
      </c>
      <c r="R23">
        <f t="shared" si="4"/>
        <v>100</v>
      </c>
      <c r="S23">
        <f t="shared" si="5"/>
        <v>129</v>
      </c>
      <c r="T23">
        <f t="shared" si="2"/>
        <v>19</v>
      </c>
      <c r="U23">
        <f t="shared" si="3"/>
        <v>1</v>
      </c>
    </row>
    <row r="24" spans="1:21" ht="12.75">
      <c r="A24" t="s">
        <v>65</v>
      </c>
      <c r="B24" t="s">
        <v>73</v>
      </c>
      <c r="C24">
        <v>25</v>
      </c>
      <c r="D24">
        <v>25</v>
      </c>
      <c r="E24">
        <v>25</v>
      </c>
      <c r="F24">
        <v>25</v>
      </c>
      <c r="G24">
        <v>25</v>
      </c>
      <c r="H24">
        <v>25</v>
      </c>
      <c r="I24" s="18"/>
      <c r="J24" s="18"/>
      <c r="K24">
        <v>5</v>
      </c>
      <c r="L24" s="18"/>
      <c r="M24">
        <v>25</v>
      </c>
      <c r="N24" s="18"/>
      <c r="O24">
        <v>25</v>
      </c>
      <c r="P24">
        <v>25</v>
      </c>
      <c r="R24">
        <f t="shared" si="4"/>
        <v>100</v>
      </c>
      <c r="S24">
        <f t="shared" si="5"/>
        <v>130</v>
      </c>
      <c r="T24">
        <f t="shared" si="2"/>
        <v>20</v>
      </c>
      <c r="U24">
        <f t="shared" si="3"/>
        <v>1</v>
      </c>
    </row>
    <row r="25" spans="1:21" ht="12.75">
      <c r="A25" t="s">
        <v>18</v>
      </c>
      <c r="B25" t="s">
        <v>53</v>
      </c>
      <c r="C25">
        <v>25</v>
      </c>
      <c r="D25">
        <v>25</v>
      </c>
      <c r="E25">
        <v>25</v>
      </c>
      <c r="F25">
        <v>25</v>
      </c>
      <c r="G25">
        <v>25</v>
      </c>
      <c r="H25">
        <v>6</v>
      </c>
      <c r="I25" s="18"/>
      <c r="J25" s="18"/>
      <c r="K25">
        <v>25</v>
      </c>
      <c r="L25" s="18"/>
      <c r="M25">
        <v>25</v>
      </c>
      <c r="N25" s="18"/>
      <c r="O25">
        <v>25</v>
      </c>
      <c r="P25">
        <v>25</v>
      </c>
      <c r="R25">
        <f t="shared" si="4"/>
        <v>100</v>
      </c>
      <c r="S25">
        <f t="shared" si="5"/>
        <v>131</v>
      </c>
      <c r="T25">
        <f t="shared" si="2"/>
        <v>21</v>
      </c>
      <c r="U25">
        <f t="shared" si="3"/>
        <v>1</v>
      </c>
    </row>
    <row r="26" spans="1:21" ht="12.75">
      <c r="A26" t="s">
        <v>45</v>
      </c>
      <c r="B26" t="s">
        <v>46</v>
      </c>
      <c r="C26">
        <v>25</v>
      </c>
      <c r="D26">
        <v>25</v>
      </c>
      <c r="E26">
        <v>25</v>
      </c>
      <c r="F26">
        <v>25</v>
      </c>
      <c r="G26">
        <v>7</v>
      </c>
      <c r="H26">
        <v>25</v>
      </c>
      <c r="I26" s="18"/>
      <c r="J26" s="18"/>
      <c r="K26">
        <v>25</v>
      </c>
      <c r="L26" s="18"/>
      <c r="M26">
        <v>25</v>
      </c>
      <c r="N26" s="18"/>
      <c r="O26">
        <v>25</v>
      </c>
      <c r="P26">
        <v>25</v>
      </c>
      <c r="R26">
        <f t="shared" si="4"/>
        <v>100</v>
      </c>
      <c r="S26">
        <f t="shared" si="5"/>
        <v>132</v>
      </c>
      <c r="T26">
        <f t="shared" si="2"/>
        <v>23</v>
      </c>
      <c r="U26">
        <f t="shared" si="3"/>
        <v>1</v>
      </c>
    </row>
    <row r="29" spans="3:16" ht="12.75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40" spans="1:2" ht="12.75">
      <c r="A40" s="1"/>
      <c r="B40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</sheetData>
  <sheetProtection/>
  <mergeCells count="1">
    <mergeCell ref="I3:J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111" zoomScaleNormal="111" zoomScalePageLayoutView="0" workbookViewId="0" topLeftCell="A1">
      <selection activeCell="K2" sqref="K2:L2"/>
    </sheetView>
  </sheetViews>
  <sheetFormatPr defaultColWidth="11.00390625" defaultRowHeight="12.75"/>
  <cols>
    <col min="1" max="1" width="11.75390625" style="1" customWidth="1"/>
    <col min="2" max="2" width="15.25390625" style="1" customWidth="1"/>
    <col min="3" max="3" width="14.375" style="1" customWidth="1"/>
    <col min="4" max="4" width="9.75390625" style="2" customWidth="1"/>
    <col min="5" max="5" width="10.00390625" style="2" customWidth="1"/>
    <col min="6" max="6" width="12.875" style="3" customWidth="1"/>
    <col min="7" max="7" width="8.625" style="4" customWidth="1"/>
    <col min="8" max="8" width="12.25390625" style="3" customWidth="1"/>
    <col min="9" max="9" width="12.25390625" style="0" customWidth="1"/>
    <col min="10" max="10" width="7.00390625" style="4" customWidth="1"/>
    <col min="11" max="11" width="12.50390625" style="3" customWidth="1"/>
    <col min="12" max="12" width="10.75390625" style="0" customWidth="1"/>
  </cols>
  <sheetData>
    <row r="1" spans="1:12" ht="18">
      <c r="A1" s="21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10" customFormat="1" ht="27.75" customHeight="1">
      <c r="A2" s="23" t="s">
        <v>23</v>
      </c>
      <c r="B2" s="20"/>
      <c r="C2" s="20" t="s">
        <v>31</v>
      </c>
      <c r="D2" s="20"/>
      <c r="E2" s="20" t="s">
        <v>22</v>
      </c>
      <c r="F2" s="20"/>
      <c r="G2" s="20" t="s">
        <v>55</v>
      </c>
      <c r="H2" s="20"/>
      <c r="I2" s="20" t="s">
        <v>32</v>
      </c>
      <c r="J2" s="20"/>
      <c r="K2" s="20" t="s">
        <v>34</v>
      </c>
      <c r="L2" s="20"/>
    </row>
    <row r="3" spans="1:12" s="5" customFormat="1" ht="38.25">
      <c r="A3" s="11" t="s">
        <v>26</v>
      </c>
      <c r="B3" s="11" t="s">
        <v>0</v>
      </c>
      <c r="C3" s="11" t="s">
        <v>1</v>
      </c>
      <c r="D3" s="12" t="s">
        <v>27</v>
      </c>
      <c r="E3" s="12" t="s">
        <v>28</v>
      </c>
      <c r="F3" s="13" t="s">
        <v>29</v>
      </c>
      <c r="G3" s="14" t="s">
        <v>2</v>
      </c>
      <c r="H3" s="13" t="s">
        <v>3</v>
      </c>
      <c r="I3" s="15" t="s">
        <v>4</v>
      </c>
      <c r="J3" s="14" t="s">
        <v>5</v>
      </c>
      <c r="K3" s="13" t="s">
        <v>3</v>
      </c>
      <c r="L3" s="15" t="s">
        <v>6</v>
      </c>
    </row>
    <row r="4" spans="1:12" ht="12.75">
      <c r="A4" s="6" t="s">
        <v>13</v>
      </c>
      <c r="B4" s="6" t="s">
        <v>14</v>
      </c>
      <c r="C4" s="6" t="s">
        <v>30</v>
      </c>
      <c r="D4" s="9">
        <v>0.7638888888888888</v>
      </c>
      <c r="E4" s="9">
        <v>0.793888888888889</v>
      </c>
      <c r="F4" s="7">
        <f aca="true" t="shared" si="0" ref="F4:F35">(HOUR(E4-D4)*60*60)+(MINUTE(E4-D4)*60)+SECOND(E4-D4)</f>
        <v>2592</v>
      </c>
      <c r="G4" s="8">
        <v>1.301</v>
      </c>
      <c r="H4" s="7">
        <f aca="true" t="shared" si="1" ref="H4:H35">(F4/(IF(G4,G4,1)))</f>
        <v>1992.3136049192929</v>
      </c>
      <c r="I4" s="8">
        <v>1</v>
      </c>
      <c r="J4" s="8">
        <v>1.334</v>
      </c>
      <c r="K4" s="7">
        <f aca="true" t="shared" si="2" ref="K4:K35">(F4/(IF(J4,J4,1)))</f>
        <v>1943.0284857571214</v>
      </c>
      <c r="L4" s="8">
        <v>1</v>
      </c>
    </row>
    <row r="5" spans="1:12" ht="12.75">
      <c r="A5" s="6" t="s">
        <v>16</v>
      </c>
      <c r="B5" s="6" t="s">
        <v>20</v>
      </c>
      <c r="C5" s="6"/>
      <c r="D5" s="9">
        <v>0.7638888888888888</v>
      </c>
      <c r="E5" s="9">
        <v>0.7939814814814815</v>
      </c>
      <c r="F5" s="7">
        <f t="shared" si="0"/>
        <v>2600</v>
      </c>
      <c r="G5" s="17">
        <v>1.15</v>
      </c>
      <c r="H5" s="7">
        <f t="shared" si="1"/>
        <v>2260.8695652173915</v>
      </c>
      <c r="I5" s="8">
        <v>2</v>
      </c>
      <c r="J5" s="8">
        <v>1.265</v>
      </c>
      <c r="K5" s="7">
        <f t="shared" si="2"/>
        <v>2055.335968379447</v>
      </c>
      <c r="L5" s="8">
        <v>2</v>
      </c>
    </row>
    <row r="6" spans="1:12" ht="12.75">
      <c r="A6" s="6" t="s">
        <v>15</v>
      </c>
      <c r="B6" s="6" t="s">
        <v>17</v>
      </c>
      <c r="C6" s="6"/>
      <c r="D6" s="9">
        <v>0.7638888888888888</v>
      </c>
      <c r="E6" s="9">
        <v>0.7936805555555555</v>
      </c>
      <c r="F6" s="7">
        <f t="shared" si="0"/>
        <v>2574</v>
      </c>
      <c r="G6" s="8">
        <v>1.107</v>
      </c>
      <c r="H6" s="7">
        <f t="shared" si="1"/>
        <v>2325.20325203252</v>
      </c>
      <c r="I6" s="8">
        <v>3</v>
      </c>
      <c r="J6" s="8">
        <v>1.163</v>
      </c>
      <c r="K6" s="7">
        <f t="shared" si="2"/>
        <v>2213.2416165090285</v>
      </c>
      <c r="L6" s="8">
        <v>3</v>
      </c>
    </row>
    <row r="7" spans="1:12" ht="12.75">
      <c r="A7" s="6" t="s">
        <v>18</v>
      </c>
      <c r="B7" s="6" t="s">
        <v>19</v>
      </c>
      <c r="C7" s="6"/>
      <c r="D7" s="9" t="s">
        <v>33</v>
      </c>
      <c r="E7" s="9"/>
      <c r="F7" s="7" t="e">
        <f t="shared" si="0"/>
        <v>#VALUE!</v>
      </c>
      <c r="G7" s="8">
        <v>1.107</v>
      </c>
      <c r="H7" s="7" t="e">
        <f t="shared" si="1"/>
        <v>#VALUE!</v>
      </c>
      <c r="I7" s="8">
        <v>5</v>
      </c>
      <c r="J7" s="8">
        <v>1.107</v>
      </c>
      <c r="K7" s="7" t="e">
        <f t="shared" si="2"/>
        <v>#VALUE!</v>
      </c>
      <c r="L7" s="8">
        <v>5</v>
      </c>
    </row>
    <row r="8" spans="1:12" ht="12.75">
      <c r="A8" s="6"/>
      <c r="B8" s="6"/>
      <c r="C8" s="6"/>
      <c r="D8" s="8"/>
      <c r="E8" s="8"/>
      <c r="F8" s="7">
        <f t="shared" si="0"/>
        <v>0</v>
      </c>
      <c r="G8" s="8"/>
      <c r="H8" s="7">
        <f t="shared" si="1"/>
        <v>0</v>
      </c>
      <c r="I8" s="8"/>
      <c r="J8" s="8"/>
      <c r="K8" s="7">
        <f t="shared" si="2"/>
        <v>0</v>
      </c>
      <c r="L8" s="8"/>
    </row>
    <row r="9" spans="1:12" ht="12.75">
      <c r="A9" s="6"/>
      <c r="B9" s="6"/>
      <c r="C9" s="6"/>
      <c r="D9" s="8"/>
      <c r="E9" s="8"/>
      <c r="F9" s="7">
        <f t="shared" si="0"/>
        <v>0</v>
      </c>
      <c r="G9" s="8"/>
      <c r="H9" s="7">
        <f t="shared" si="1"/>
        <v>0</v>
      </c>
      <c r="I9" s="8"/>
      <c r="J9" s="8"/>
      <c r="K9" s="7">
        <f t="shared" si="2"/>
        <v>0</v>
      </c>
      <c r="L9" s="8"/>
    </row>
    <row r="10" spans="1:12" ht="12.75">
      <c r="A10" s="6"/>
      <c r="B10" s="6"/>
      <c r="C10" s="6"/>
      <c r="D10" s="8"/>
      <c r="E10" s="8"/>
      <c r="F10" s="7">
        <f t="shared" si="0"/>
        <v>0</v>
      </c>
      <c r="G10" s="8"/>
      <c r="H10" s="7">
        <f t="shared" si="1"/>
        <v>0</v>
      </c>
      <c r="I10" s="8"/>
      <c r="J10" s="8"/>
      <c r="K10" s="7">
        <f t="shared" si="2"/>
        <v>0</v>
      </c>
      <c r="L10" s="8"/>
    </row>
    <row r="11" spans="1:12" ht="12.75">
      <c r="A11" s="6"/>
      <c r="B11" s="6"/>
      <c r="C11" s="6"/>
      <c r="D11" s="8"/>
      <c r="E11" s="8"/>
      <c r="F11" s="7">
        <f t="shared" si="0"/>
        <v>0</v>
      </c>
      <c r="G11" s="8"/>
      <c r="H11" s="7">
        <f t="shared" si="1"/>
        <v>0</v>
      </c>
      <c r="I11" s="8"/>
      <c r="J11" s="8"/>
      <c r="K11" s="7">
        <f t="shared" si="2"/>
        <v>0</v>
      </c>
      <c r="L11" s="8"/>
    </row>
    <row r="12" spans="1:12" ht="12.75">
      <c r="A12" s="6"/>
      <c r="B12" s="6"/>
      <c r="C12" s="6"/>
      <c r="D12" s="8"/>
      <c r="E12" s="8"/>
      <c r="F12" s="7">
        <f t="shared" si="0"/>
        <v>0</v>
      </c>
      <c r="G12" s="8"/>
      <c r="H12" s="7">
        <f t="shared" si="1"/>
        <v>0</v>
      </c>
      <c r="I12" s="8"/>
      <c r="J12" s="8"/>
      <c r="K12" s="7">
        <f t="shared" si="2"/>
        <v>0</v>
      </c>
      <c r="L12" s="8"/>
    </row>
    <row r="13" spans="1:12" ht="12.75">
      <c r="A13" s="6"/>
      <c r="B13" s="6"/>
      <c r="C13" s="6"/>
      <c r="D13" s="8"/>
      <c r="E13" s="8"/>
      <c r="F13" s="7">
        <f t="shared" si="0"/>
        <v>0</v>
      </c>
      <c r="G13" s="8"/>
      <c r="H13" s="7">
        <f t="shared" si="1"/>
        <v>0</v>
      </c>
      <c r="I13" s="8"/>
      <c r="J13" s="8"/>
      <c r="K13" s="7">
        <f t="shared" si="2"/>
        <v>0</v>
      </c>
      <c r="L13" s="8"/>
    </row>
    <row r="14" spans="1:12" ht="12.75">
      <c r="A14" s="6"/>
      <c r="B14" s="6"/>
      <c r="C14" s="6"/>
      <c r="D14" s="8"/>
      <c r="E14" s="8"/>
      <c r="F14" s="7">
        <f t="shared" si="0"/>
        <v>0</v>
      </c>
      <c r="G14" s="8"/>
      <c r="H14" s="7">
        <f t="shared" si="1"/>
        <v>0</v>
      </c>
      <c r="I14" s="8"/>
      <c r="J14" s="8"/>
      <c r="K14" s="7">
        <f t="shared" si="2"/>
        <v>0</v>
      </c>
      <c r="L14" s="8"/>
    </row>
    <row r="15" spans="1:12" ht="12.75">
      <c r="A15" s="6"/>
      <c r="B15" s="6"/>
      <c r="C15" s="6"/>
      <c r="D15" s="8"/>
      <c r="E15" s="8"/>
      <c r="F15" s="7">
        <f t="shared" si="0"/>
        <v>0</v>
      </c>
      <c r="G15" s="8"/>
      <c r="H15" s="7">
        <f t="shared" si="1"/>
        <v>0</v>
      </c>
      <c r="I15" s="8"/>
      <c r="J15" s="8"/>
      <c r="K15" s="7">
        <f t="shared" si="2"/>
        <v>0</v>
      </c>
      <c r="L15" s="8"/>
    </row>
    <row r="16" spans="1:12" ht="12.75">
      <c r="A16" s="6"/>
      <c r="B16" s="6"/>
      <c r="C16" s="6"/>
      <c r="D16" s="8"/>
      <c r="E16" s="8"/>
      <c r="F16" s="7">
        <f t="shared" si="0"/>
        <v>0</v>
      </c>
      <c r="G16" s="8"/>
      <c r="H16" s="7">
        <f t="shared" si="1"/>
        <v>0</v>
      </c>
      <c r="I16" s="8"/>
      <c r="J16" s="8"/>
      <c r="K16" s="7">
        <f t="shared" si="2"/>
        <v>0</v>
      </c>
      <c r="L16" s="8"/>
    </row>
    <row r="17" spans="1:12" ht="12.75">
      <c r="A17" s="6"/>
      <c r="B17" s="6"/>
      <c r="C17" s="6"/>
      <c r="D17" s="8"/>
      <c r="E17" s="8"/>
      <c r="F17" s="7">
        <f t="shared" si="0"/>
        <v>0</v>
      </c>
      <c r="G17" s="8"/>
      <c r="H17" s="7">
        <f t="shared" si="1"/>
        <v>0</v>
      </c>
      <c r="I17" s="8"/>
      <c r="J17" s="8"/>
      <c r="K17" s="7">
        <f t="shared" si="2"/>
        <v>0</v>
      </c>
      <c r="L17" s="8"/>
    </row>
    <row r="18" spans="1:12" ht="12.75">
      <c r="A18" s="6"/>
      <c r="B18" s="6"/>
      <c r="C18" s="6"/>
      <c r="D18" s="8"/>
      <c r="E18" s="8"/>
      <c r="F18" s="7">
        <f t="shared" si="0"/>
        <v>0</v>
      </c>
      <c r="G18" s="8"/>
      <c r="H18" s="7">
        <f t="shared" si="1"/>
        <v>0</v>
      </c>
      <c r="I18" s="8"/>
      <c r="J18" s="8"/>
      <c r="K18" s="7">
        <f t="shared" si="2"/>
        <v>0</v>
      </c>
      <c r="L18" s="8"/>
    </row>
    <row r="19" spans="1:12" ht="12.75">
      <c r="A19" s="6"/>
      <c r="B19" s="6"/>
      <c r="C19" s="6"/>
      <c r="D19" s="8"/>
      <c r="E19" s="8"/>
      <c r="F19" s="7">
        <f t="shared" si="0"/>
        <v>0</v>
      </c>
      <c r="G19" s="8"/>
      <c r="H19" s="7">
        <f t="shared" si="1"/>
        <v>0</v>
      </c>
      <c r="I19" s="8"/>
      <c r="J19" s="8"/>
      <c r="K19" s="7">
        <f t="shared" si="2"/>
        <v>0</v>
      </c>
      <c r="L19" s="8"/>
    </row>
    <row r="20" spans="1:12" ht="12.75">
      <c r="A20" s="6"/>
      <c r="B20" s="6"/>
      <c r="C20" s="6"/>
      <c r="D20" s="8"/>
      <c r="E20" s="8"/>
      <c r="F20" s="7">
        <f t="shared" si="0"/>
        <v>0</v>
      </c>
      <c r="G20" s="8"/>
      <c r="H20" s="7">
        <f t="shared" si="1"/>
        <v>0</v>
      </c>
      <c r="I20" s="8"/>
      <c r="J20" s="8"/>
      <c r="K20" s="7">
        <f t="shared" si="2"/>
        <v>0</v>
      </c>
      <c r="L20" s="8"/>
    </row>
    <row r="21" spans="1:12" ht="12.75">
      <c r="A21" s="6"/>
      <c r="B21" s="6"/>
      <c r="C21" s="6"/>
      <c r="D21" s="8"/>
      <c r="E21" s="8"/>
      <c r="F21" s="7">
        <f t="shared" si="0"/>
        <v>0</v>
      </c>
      <c r="G21" s="8"/>
      <c r="H21" s="7">
        <f t="shared" si="1"/>
        <v>0</v>
      </c>
      <c r="I21" s="8"/>
      <c r="J21" s="8"/>
      <c r="K21" s="7">
        <f t="shared" si="2"/>
        <v>0</v>
      </c>
      <c r="L21" s="8"/>
    </row>
    <row r="22" spans="1:12" ht="12.75">
      <c r="A22" s="6"/>
      <c r="B22" s="6"/>
      <c r="C22" s="6"/>
      <c r="D22" s="8"/>
      <c r="E22" s="8"/>
      <c r="F22" s="7">
        <f t="shared" si="0"/>
        <v>0</v>
      </c>
      <c r="G22" s="8"/>
      <c r="H22" s="7">
        <f t="shared" si="1"/>
        <v>0</v>
      </c>
      <c r="I22" s="8"/>
      <c r="J22" s="8"/>
      <c r="K22" s="7">
        <f t="shared" si="2"/>
        <v>0</v>
      </c>
      <c r="L22" s="8"/>
    </row>
    <row r="23" spans="1:12" ht="12.75">
      <c r="A23" s="6"/>
      <c r="B23" s="6"/>
      <c r="C23" s="6"/>
      <c r="D23" s="8"/>
      <c r="E23" s="8"/>
      <c r="F23" s="7">
        <f t="shared" si="0"/>
        <v>0</v>
      </c>
      <c r="G23" s="8"/>
      <c r="H23" s="7">
        <f t="shared" si="1"/>
        <v>0</v>
      </c>
      <c r="I23" s="8"/>
      <c r="J23" s="8"/>
      <c r="K23" s="7">
        <f t="shared" si="2"/>
        <v>0</v>
      </c>
      <c r="L23" s="8"/>
    </row>
    <row r="24" spans="1:12" ht="12.75">
      <c r="A24" s="6"/>
      <c r="B24" s="6"/>
      <c r="C24" s="6"/>
      <c r="D24" s="8"/>
      <c r="E24" s="8"/>
      <c r="F24" s="7">
        <f t="shared" si="0"/>
        <v>0</v>
      </c>
      <c r="G24" s="8"/>
      <c r="H24" s="7">
        <f t="shared" si="1"/>
        <v>0</v>
      </c>
      <c r="I24" s="8"/>
      <c r="J24" s="8"/>
      <c r="K24" s="7">
        <f t="shared" si="2"/>
        <v>0</v>
      </c>
      <c r="L24" s="8"/>
    </row>
    <row r="25" spans="1:12" ht="12.75">
      <c r="A25" s="6"/>
      <c r="B25" s="6"/>
      <c r="C25" s="6"/>
      <c r="D25" s="8"/>
      <c r="E25" s="8"/>
      <c r="F25" s="7">
        <f t="shared" si="0"/>
        <v>0</v>
      </c>
      <c r="G25" s="8"/>
      <c r="H25" s="7">
        <f t="shared" si="1"/>
        <v>0</v>
      </c>
      <c r="I25" s="8"/>
      <c r="J25" s="8"/>
      <c r="K25" s="7">
        <f t="shared" si="2"/>
        <v>0</v>
      </c>
      <c r="L25" s="8"/>
    </row>
    <row r="26" spans="1:12" ht="12.75">
      <c r="A26" s="6"/>
      <c r="B26" s="6"/>
      <c r="C26" s="6"/>
      <c r="D26" s="8"/>
      <c r="E26" s="8"/>
      <c r="F26" s="7">
        <f t="shared" si="0"/>
        <v>0</v>
      </c>
      <c r="G26" s="8"/>
      <c r="H26" s="7">
        <f t="shared" si="1"/>
        <v>0</v>
      </c>
      <c r="I26" s="8"/>
      <c r="J26" s="8"/>
      <c r="K26" s="7">
        <f t="shared" si="2"/>
        <v>0</v>
      </c>
      <c r="L26" s="8"/>
    </row>
    <row r="27" spans="1:12" ht="12.75">
      <c r="A27" s="6"/>
      <c r="B27" s="6"/>
      <c r="C27" s="6"/>
      <c r="D27" s="8"/>
      <c r="E27" s="8"/>
      <c r="F27" s="7">
        <f t="shared" si="0"/>
        <v>0</v>
      </c>
      <c r="G27" s="8"/>
      <c r="H27" s="7">
        <f t="shared" si="1"/>
        <v>0</v>
      </c>
      <c r="I27" s="8"/>
      <c r="J27" s="8"/>
      <c r="K27" s="7">
        <f t="shared" si="2"/>
        <v>0</v>
      </c>
      <c r="L27" s="8"/>
    </row>
    <row r="28" spans="1:12" ht="12.75">
      <c r="A28" s="6"/>
      <c r="B28" s="6"/>
      <c r="C28" s="6"/>
      <c r="D28" s="8"/>
      <c r="E28" s="8"/>
      <c r="F28" s="7">
        <f t="shared" si="0"/>
        <v>0</v>
      </c>
      <c r="G28" s="8"/>
      <c r="H28" s="7">
        <f t="shared" si="1"/>
        <v>0</v>
      </c>
      <c r="I28" s="8"/>
      <c r="J28" s="8"/>
      <c r="K28" s="7">
        <f t="shared" si="2"/>
        <v>0</v>
      </c>
      <c r="L28" s="8"/>
    </row>
    <row r="29" spans="1:12" ht="12.75">
      <c r="A29" s="6"/>
      <c r="B29" s="6"/>
      <c r="C29" s="6"/>
      <c r="D29" s="8"/>
      <c r="E29" s="8"/>
      <c r="F29" s="7">
        <f t="shared" si="0"/>
        <v>0</v>
      </c>
      <c r="G29" s="8"/>
      <c r="H29" s="7">
        <f t="shared" si="1"/>
        <v>0</v>
      </c>
      <c r="I29" s="8"/>
      <c r="J29" s="8"/>
      <c r="K29" s="7">
        <f t="shared" si="2"/>
        <v>0</v>
      </c>
      <c r="L29" s="8"/>
    </row>
    <row r="30" spans="1:12" ht="12.75">
      <c r="A30" s="6"/>
      <c r="B30" s="6"/>
      <c r="C30" s="6"/>
      <c r="D30" s="8"/>
      <c r="E30" s="8"/>
      <c r="F30" s="7">
        <f t="shared" si="0"/>
        <v>0</v>
      </c>
      <c r="G30" s="8"/>
      <c r="H30" s="7">
        <f t="shared" si="1"/>
        <v>0</v>
      </c>
      <c r="I30" s="8"/>
      <c r="J30" s="8"/>
      <c r="K30" s="7">
        <f t="shared" si="2"/>
        <v>0</v>
      </c>
      <c r="L30" s="8"/>
    </row>
    <row r="31" spans="1:12" ht="12.75">
      <c r="A31" s="6"/>
      <c r="B31" s="6"/>
      <c r="C31" s="6"/>
      <c r="D31" s="8"/>
      <c r="E31" s="8"/>
      <c r="F31" s="7">
        <f t="shared" si="0"/>
        <v>0</v>
      </c>
      <c r="G31" s="8"/>
      <c r="H31" s="7">
        <f t="shared" si="1"/>
        <v>0</v>
      </c>
      <c r="I31" s="8"/>
      <c r="J31" s="8"/>
      <c r="K31" s="7">
        <f t="shared" si="2"/>
        <v>0</v>
      </c>
      <c r="L31" s="8"/>
    </row>
    <row r="32" spans="1:12" ht="12.75">
      <c r="A32" s="6"/>
      <c r="B32" s="6"/>
      <c r="C32" s="6"/>
      <c r="D32" s="8"/>
      <c r="E32" s="8"/>
      <c r="F32" s="7">
        <f t="shared" si="0"/>
        <v>0</v>
      </c>
      <c r="G32" s="8"/>
      <c r="H32" s="7">
        <f t="shared" si="1"/>
        <v>0</v>
      </c>
      <c r="I32" s="8"/>
      <c r="J32" s="8"/>
      <c r="K32" s="7">
        <f t="shared" si="2"/>
        <v>0</v>
      </c>
      <c r="L32" s="8"/>
    </row>
    <row r="33" spans="1:12" ht="12.75">
      <c r="A33" s="6"/>
      <c r="B33" s="6"/>
      <c r="C33" s="6"/>
      <c r="D33" s="8"/>
      <c r="E33" s="8"/>
      <c r="F33" s="7">
        <f t="shared" si="0"/>
        <v>0</v>
      </c>
      <c r="G33" s="8"/>
      <c r="H33" s="7">
        <f t="shared" si="1"/>
        <v>0</v>
      </c>
      <c r="I33" s="8"/>
      <c r="J33" s="8"/>
      <c r="K33" s="7">
        <f t="shared" si="2"/>
        <v>0</v>
      </c>
      <c r="L33" s="8"/>
    </row>
    <row r="34" spans="1:12" ht="12.75">
      <c r="A34" s="6"/>
      <c r="B34" s="6"/>
      <c r="C34" s="6"/>
      <c r="D34" s="8"/>
      <c r="E34" s="8"/>
      <c r="F34" s="7">
        <f t="shared" si="0"/>
        <v>0</v>
      </c>
      <c r="G34" s="8"/>
      <c r="H34" s="7">
        <f t="shared" si="1"/>
        <v>0</v>
      </c>
      <c r="I34" s="8"/>
      <c r="J34" s="8"/>
      <c r="K34" s="7">
        <f t="shared" si="2"/>
        <v>0</v>
      </c>
      <c r="L34" s="8"/>
    </row>
    <row r="35" spans="1:12" ht="12.75">
      <c r="A35" s="6"/>
      <c r="B35" s="6"/>
      <c r="C35" s="6"/>
      <c r="D35" s="8"/>
      <c r="E35" s="8"/>
      <c r="F35" s="7">
        <f t="shared" si="0"/>
        <v>0</v>
      </c>
      <c r="G35" s="8"/>
      <c r="H35" s="7">
        <f t="shared" si="1"/>
        <v>0</v>
      </c>
      <c r="I35" s="8"/>
      <c r="J35" s="8"/>
      <c r="K35" s="7">
        <f t="shared" si="2"/>
        <v>0</v>
      </c>
      <c r="L35" s="8"/>
    </row>
  </sheetData>
  <sheetProtection/>
  <mergeCells count="7">
    <mergeCell ref="K2:L2"/>
    <mergeCell ref="A1:L1"/>
    <mergeCell ref="A2:B2"/>
    <mergeCell ref="C2:D2"/>
    <mergeCell ref="E2:F2"/>
    <mergeCell ref="G2:H2"/>
    <mergeCell ref="I2:J2"/>
  </mergeCells>
  <hyperlinks>
    <hyperlink ref="E4" r:id="rId1" display="14@54:43"/>
  </hyperlinks>
  <printOptions horizontalCentered="1" verticalCentered="1"/>
  <pageMargins left="0.39000000000000007" right="0.39000000000000007" top="0.39000000000000007" bottom="0.39000000000000007" header="0.39000000000000007" footer="0.39000000000000007"/>
  <pageSetup orientation="landscape" paperSize="9" scale="82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9.875" style="0" bestFit="1" customWidth="1"/>
  </cols>
  <sheetData>
    <row r="1" spans="1:12" ht="18">
      <c r="A1" s="21" t="s">
        <v>124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23" t="s">
        <v>125</v>
      </c>
      <c r="B2" s="20"/>
      <c r="C2" s="20" t="s">
        <v>126</v>
      </c>
      <c r="D2" s="20"/>
      <c r="E2" s="20" t="s">
        <v>127</v>
      </c>
      <c r="F2" s="20"/>
      <c r="G2" s="20" t="s">
        <v>95</v>
      </c>
      <c r="H2" s="20"/>
      <c r="I2" s="20" t="s">
        <v>128</v>
      </c>
      <c r="J2" s="20"/>
      <c r="K2" s="20" t="s">
        <v>129</v>
      </c>
      <c r="L2" s="20"/>
    </row>
    <row r="3" spans="1:12" ht="51">
      <c r="A3" s="11" t="s">
        <v>130</v>
      </c>
      <c r="B3" s="11" t="s">
        <v>0</v>
      </c>
      <c r="C3" s="11" t="s">
        <v>1</v>
      </c>
      <c r="D3" s="12" t="s">
        <v>131</v>
      </c>
      <c r="E3" s="12" t="s">
        <v>132</v>
      </c>
      <c r="F3" s="13" t="s">
        <v>133</v>
      </c>
      <c r="G3" s="14" t="s">
        <v>2</v>
      </c>
      <c r="H3" s="13" t="s">
        <v>3</v>
      </c>
      <c r="I3" s="15" t="s">
        <v>4</v>
      </c>
      <c r="J3" s="14" t="s">
        <v>5</v>
      </c>
      <c r="K3" s="13" t="s">
        <v>3</v>
      </c>
      <c r="L3" s="15" t="s">
        <v>6</v>
      </c>
    </row>
    <row r="4" spans="1:12" ht="12.75">
      <c r="A4" s="6" t="s">
        <v>134</v>
      </c>
      <c r="B4" s="6" t="s">
        <v>135</v>
      </c>
      <c r="C4" s="6" t="s">
        <v>104</v>
      </c>
      <c r="D4" s="19">
        <v>0.5</v>
      </c>
      <c r="E4" s="19">
        <v>0.5316782407407408</v>
      </c>
      <c r="F4" s="7">
        <f>(HOUR(E4-D4)*60*60)+(MINUTE(E4-D4)*60)+SECOND(E4-D4)</f>
        <v>2737</v>
      </c>
      <c r="G4" s="17">
        <v>1.107</v>
      </c>
      <c r="H4" s="7">
        <f>(F4/(IF(G4,G4,1)))</f>
        <v>2472.4480578139114</v>
      </c>
      <c r="I4" s="8">
        <v>7</v>
      </c>
      <c r="J4" s="17">
        <v>1.162</v>
      </c>
      <c r="K4" s="7">
        <f>(F4/(IF(J4,J4,1)))</f>
        <v>2355.421686746988</v>
      </c>
      <c r="L4" s="8">
        <v>6</v>
      </c>
    </row>
    <row r="5" spans="1:12" ht="12.75">
      <c r="A5" s="6" t="s">
        <v>136</v>
      </c>
      <c r="B5" s="6" t="s">
        <v>137</v>
      </c>
      <c r="C5" s="6"/>
      <c r="D5" s="9">
        <v>0.5</v>
      </c>
      <c r="E5" s="9">
        <v>0.5293865740740741</v>
      </c>
      <c r="F5" s="7">
        <f aca="true" t="shared" si="0" ref="F5:F43">(HOUR(E5-D5)*60*60)+(MINUTE(E5-D5)*60)+SECOND(E5-D5)</f>
        <v>2539</v>
      </c>
      <c r="G5" s="8">
        <v>1.085</v>
      </c>
      <c r="H5" s="7">
        <f aca="true" t="shared" si="1" ref="H5:H43">(F5/(IF(G5,G5,1)))</f>
        <v>2340.0921658986176</v>
      </c>
      <c r="I5" s="8">
        <v>3</v>
      </c>
      <c r="J5" s="8">
        <v>1.112</v>
      </c>
      <c r="K5" s="7">
        <f aca="true" t="shared" si="2" ref="K5:K43">(F5/(IF(J5,J5,1)))</f>
        <v>2283.2733812949637</v>
      </c>
      <c r="L5" s="8">
        <v>4</v>
      </c>
    </row>
    <row r="6" spans="1:12" ht="12.75">
      <c r="A6" s="6" t="s">
        <v>138</v>
      </c>
      <c r="B6" s="6" t="s">
        <v>139</v>
      </c>
      <c r="C6" s="6" t="s">
        <v>140</v>
      </c>
      <c r="D6" s="9">
        <v>0.5</v>
      </c>
      <c r="E6" s="9">
        <v>0.5313425925925926</v>
      </c>
      <c r="F6" s="7">
        <f t="shared" si="0"/>
        <v>2708</v>
      </c>
      <c r="G6" s="8">
        <v>1.127</v>
      </c>
      <c r="H6" s="7">
        <f t="shared" si="1"/>
        <v>2402.8393966282165</v>
      </c>
      <c r="I6" s="8">
        <v>5</v>
      </c>
      <c r="J6" s="8">
        <v>1.155</v>
      </c>
      <c r="K6" s="7">
        <f t="shared" si="2"/>
        <v>2344.5887445887447</v>
      </c>
      <c r="L6" s="8">
        <v>5</v>
      </c>
    </row>
    <row r="7" spans="1:12" ht="12.75">
      <c r="A7" s="6" t="s">
        <v>141</v>
      </c>
      <c r="B7" s="6" t="s">
        <v>142</v>
      </c>
      <c r="C7" s="6" t="s">
        <v>143</v>
      </c>
      <c r="D7" s="9">
        <v>0.5</v>
      </c>
      <c r="E7" s="9">
        <v>0.5292592592592592</v>
      </c>
      <c r="F7" s="7">
        <f t="shared" si="0"/>
        <v>2528</v>
      </c>
      <c r="G7" s="8">
        <v>1.022</v>
      </c>
      <c r="H7" s="7">
        <f t="shared" si="1"/>
        <v>2473.5812133072404</v>
      </c>
      <c r="I7" s="8">
        <v>8</v>
      </c>
      <c r="J7" s="8">
        <v>1.073</v>
      </c>
      <c r="K7" s="7">
        <f t="shared" si="2"/>
        <v>2356.0111835973908</v>
      </c>
      <c r="L7" s="8">
        <v>7</v>
      </c>
    </row>
    <row r="8" spans="1:12" ht="12.75">
      <c r="A8" s="6" t="s">
        <v>144</v>
      </c>
      <c r="B8" s="6" t="s">
        <v>145</v>
      </c>
      <c r="C8" s="6"/>
      <c r="D8" s="9">
        <v>0.5</v>
      </c>
      <c r="E8" s="9">
        <v>0.533900462962963</v>
      </c>
      <c r="F8" s="7">
        <f t="shared" si="0"/>
        <v>2929</v>
      </c>
      <c r="G8" s="8">
        <v>1.301</v>
      </c>
      <c r="H8" s="7">
        <f t="shared" si="1"/>
        <v>2251.3451191391237</v>
      </c>
      <c r="I8" s="8">
        <v>1</v>
      </c>
      <c r="J8" s="8">
        <v>1.334</v>
      </c>
      <c r="K8" s="7">
        <f t="shared" si="2"/>
        <v>2195.6521739130435</v>
      </c>
      <c r="L8" s="8">
        <v>1</v>
      </c>
    </row>
    <row r="9" spans="1:12" ht="12.75">
      <c r="A9" s="6" t="s">
        <v>146</v>
      </c>
      <c r="B9" s="6" t="s">
        <v>147</v>
      </c>
      <c r="C9" s="6" t="s">
        <v>148</v>
      </c>
      <c r="D9" s="9">
        <v>0.5</v>
      </c>
      <c r="E9" s="9">
        <v>0.5322337962962963</v>
      </c>
      <c r="F9" s="7">
        <f t="shared" si="0"/>
        <v>2785</v>
      </c>
      <c r="G9" s="8">
        <v>1.127</v>
      </c>
      <c r="H9" s="7">
        <f t="shared" si="1"/>
        <v>2471.1623779946763</v>
      </c>
      <c r="I9" s="8">
        <v>6</v>
      </c>
      <c r="J9" s="8">
        <v>1.155</v>
      </c>
      <c r="K9" s="7">
        <f t="shared" si="2"/>
        <v>2411.255411255411</v>
      </c>
      <c r="L9" s="8">
        <v>8</v>
      </c>
    </row>
    <row r="10" spans="1:12" ht="12.75">
      <c r="A10" s="6" t="s">
        <v>149</v>
      </c>
      <c r="B10" s="6" t="s">
        <v>150</v>
      </c>
      <c r="C10" s="6" t="s">
        <v>151</v>
      </c>
      <c r="D10" s="9">
        <v>0.5</v>
      </c>
      <c r="E10" s="9">
        <v>0.5319212962962964</v>
      </c>
      <c r="F10" s="7">
        <f t="shared" si="0"/>
        <v>2758</v>
      </c>
      <c r="G10" s="8">
        <v>1.155</v>
      </c>
      <c r="H10" s="7">
        <f t="shared" si="1"/>
        <v>2387.878787878788</v>
      </c>
      <c r="I10" s="8">
        <v>4</v>
      </c>
      <c r="J10" s="8">
        <v>1.213</v>
      </c>
      <c r="K10" s="7">
        <f t="shared" si="2"/>
        <v>2273.7015663643856</v>
      </c>
      <c r="L10" s="8">
        <v>2</v>
      </c>
    </row>
    <row r="11" spans="1:12" ht="12.75">
      <c r="A11" s="6" t="s">
        <v>152</v>
      </c>
      <c r="B11" s="6" t="s">
        <v>153</v>
      </c>
      <c r="C11" s="6"/>
      <c r="D11" s="9">
        <v>0.5</v>
      </c>
      <c r="E11" s="9">
        <v>0.5303703703703704</v>
      </c>
      <c r="F11" s="7">
        <f t="shared" si="0"/>
        <v>2624</v>
      </c>
      <c r="G11" s="8">
        <v>1.15</v>
      </c>
      <c r="H11" s="7">
        <f t="shared" si="1"/>
        <v>2281.739130434783</v>
      </c>
      <c r="I11" s="8">
        <v>2</v>
      </c>
      <c r="J11" s="8">
        <v>1.15</v>
      </c>
      <c r="K11" s="7">
        <f t="shared" si="2"/>
        <v>2281.739130434783</v>
      </c>
      <c r="L11" s="8">
        <v>3</v>
      </c>
    </row>
    <row r="12" spans="1:12" ht="12.75">
      <c r="A12" s="6"/>
      <c r="B12" s="6"/>
      <c r="C12" s="6"/>
      <c r="D12" s="8"/>
      <c r="E12" s="8"/>
      <c r="F12" s="7">
        <f t="shared" si="0"/>
        <v>0</v>
      </c>
      <c r="G12" s="8"/>
      <c r="H12" s="7">
        <f t="shared" si="1"/>
        <v>0</v>
      </c>
      <c r="I12" s="8"/>
      <c r="J12" s="8"/>
      <c r="K12" s="7">
        <f t="shared" si="2"/>
        <v>0</v>
      </c>
      <c r="L12" s="8"/>
    </row>
    <row r="13" spans="1:12" ht="12.75">
      <c r="A13" s="6"/>
      <c r="B13" s="6"/>
      <c r="C13" s="6"/>
      <c r="D13" s="8"/>
      <c r="E13" s="8"/>
      <c r="F13" s="7">
        <f t="shared" si="0"/>
        <v>0</v>
      </c>
      <c r="G13" s="8"/>
      <c r="H13" s="7">
        <f t="shared" si="1"/>
        <v>0</v>
      </c>
      <c r="I13" s="8"/>
      <c r="J13" s="8"/>
      <c r="K13" s="7">
        <f t="shared" si="2"/>
        <v>0</v>
      </c>
      <c r="L13" s="8"/>
    </row>
    <row r="14" spans="1:12" ht="12.75">
      <c r="A14" s="6"/>
      <c r="B14" s="6"/>
      <c r="C14" s="6"/>
      <c r="D14" s="8"/>
      <c r="E14" s="8"/>
      <c r="F14" s="7">
        <f t="shared" si="0"/>
        <v>0</v>
      </c>
      <c r="G14" s="8"/>
      <c r="H14" s="7">
        <f t="shared" si="1"/>
        <v>0</v>
      </c>
      <c r="I14" s="8"/>
      <c r="J14" s="8"/>
      <c r="K14" s="7">
        <f t="shared" si="2"/>
        <v>0</v>
      </c>
      <c r="L14" s="8"/>
    </row>
    <row r="15" spans="1:12" ht="12.75">
      <c r="A15" s="6"/>
      <c r="B15" s="6"/>
      <c r="C15" s="6"/>
      <c r="D15" s="8"/>
      <c r="E15" s="8"/>
      <c r="F15" s="7">
        <f t="shared" si="0"/>
        <v>0</v>
      </c>
      <c r="G15" s="8"/>
      <c r="H15" s="7">
        <f t="shared" si="1"/>
        <v>0</v>
      </c>
      <c r="I15" s="8"/>
      <c r="J15" s="8"/>
      <c r="K15" s="7">
        <f t="shared" si="2"/>
        <v>0</v>
      </c>
      <c r="L15" s="8"/>
    </row>
    <row r="16" spans="1:12" ht="12.75">
      <c r="A16" s="6"/>
      <c r="B16" s="6"/>
      <c r="C16" s="6"/>
      <c r="D16" s="8"/>
      <c r="E16" s="8"/>
      <c r="F16" s="7">
        <f t="shared" si="0"/>
        <v>0</v>
      </c>
      <c r="G16" s="8"/>
      <c r="H16" s="7">
        <f t="shared" si="1"/>
        <v>0</v>
      </c>
      <c r="I16" s="8"/>
      <c r="J16" s="8"/>
      <c r="K16" s="7">
        <f t="shared" si="2"/>
        <v>0</v>
      </c>
      <c r="L16" s="8"/>
    </row>
    <row r="17" spans="1:12" ht="12.75">
      <c r="A17" s="6"/>
      <c r="B17" s="6"/>
      <c r="C17" s="6"/>
      <c r="D17" s="8"/>
      <c r="E17" s="8"/>
      <c r="F17" s="7">
        <f t="shared" si="0"/>
        <v>0</v>
      </c>
      <c r="G17" s="8"/>
      <c r="H17" s="7">
        <f t="shared" si="1"/>
        <v>0</v>
      </c>
      <c r="I17" s="8"/>
      <c r="J17" s="8"/>
      <c r="K17" s="7">
        <f t="shared" si="2"/>
        <v>0</v>
      </c>
      <c r="L17" s="8"/>
    </row>
    <row r="18" spans="1:12" ht="12.75">
      <c r="A18" s="6"/>
      <c r="B18" s="6"/>
      <c r="C18" s="6"/>
      <c r="D18" s="8"/>
      <c r="E18" s="8"/>
      <c r="F18" s="7">
        <f t="shared" si="0"/>
        <v>0</v>
      </c>
      <c r="G18" s="8"/>
      <c r="H18" s="7">
        <f t="shared" si="1"/>
        <v>0</v>
      </c>
      <c r="I18" s="8"/>
      <c r="J18" s="8"/>
      <c r="K18" s="7">
        <f t="shared" si="2"/>
        <v>0</v>
      </c>
      <c r="L18" s="8"/>
    </row>
    <row r="19" spans="1:12" ht="12.75">
      <c r="A19" s="6"/>
      <c r="B19" s="6"/>
      <c r="C19" s="6"/>
      <c r="D19" s="8"/>
      <c r="E19" s="8"/>
      <c r="F19" s="7">
        <f t="shared" si="0"/>
        <v>0</v>
      </c>
      <c r="G19" s="8"/>
      <c r="H19" s="7">
        <f t="shared" si="1"/>
        <v>0</v>
      </c>
      <c r="I19" s="8"/>
      <c r="J19" s="8"/>
      <c r="K19" s="7">
        <f t="shared" si="2"/>
        <v>0</v>
      </c>
      <c r="L19" s="8"/>
    </row>
    <row r="20" spans="1:12" ht="12.75">
      <c r="A20" s="6"/>
      <c r="B20" s="6"/>
      <c r="C20" s="6"/>
      <c r="D20" s="8"/>
      <c r="E20" s="8"/>
      <c r="F20" s="7">
        <f t="shared" si="0"/>
        <v>0</v>
      </c>
      <c r="G20" s="8"/>
      <c r="H20" s="7">
        <f t="shared" si="1"/>
        <v>0</v>
      </c>
      <c r="I20" s="8"/>
      <c r="J20" s="8"/>
      <c r="K20" s="7">
        <f t="shared" si="2"/>
        <v>0</v>
      </c>
      <c r="L20" s="8"/>
    </row>
    <row r="21" spans="1:12" ht="12.75">
      <c r="A21" s="6"/>
      <c r="B21" s="6"/>
      <c r="C21" s="6"/>
      <c r="D21" s="8"/>
      <c r="E21" s="8"/>
      <c r="F21" s="7">
        <f t="shared" si="0"/>
        <v>0</v>
      </c>
      <c r="G21" s="8"/>
      <c r="H21" s="7">
        <f t="shared" si="1"/>
        <v>0</v>
      </c>
      <c r="I21" s="8"/>
      <c r="J21" s="8"/>
      <c r="K21" s="7">
        <f t="shared" si="2"/>
        <v>0</v>
      </c>
      <c r="L21" s="8"/>
    </row>
    <row r="22" spans="1:12" ht="12.75">
      <c r="A22" s="6"/>
      <c r="B22" s="6"/>
      <c r="C22" s="6"/>
      <c r="D22" s="8"/>
      <c r="E22" s="8"/>
      <c r="F22" s="7">
        <f t="shared" si="0"/>
        <v>0</v>
      </c>
      <c r="G22" s="8"/>
      <c r="H22" s="7">
        <f t="shared" si="1"/>
        <v>0</v>
      </c>
      <c r="I22" s="8"/>
      <c r="J22" s="8"/>
      <c r="K22" s="7">
        <f t="shared" si="2"/>
        <v>0</v>
      </c>
      <c r="L22" s="8"/>
    </row>
    <row r="23" spans="1:12" ht="12.75">
      <c r="A23" s="6"/>
      <c r="B23" s="6"/>
      <c r="C23" s="6"/>
      <c r="D23" s="8"/>
      <c r="E23" s="8"/>
      <c r="F23" s="7">
        <f t="shared" si="0"/>
        <v>0</v>
      </c>
      <c r="G23" s="8"/>
      <c r="H23" s="7">
        <f t="shared" si="1"/>
        <v>0</v>
      </c>
      <c r="I23" s="8"/>
      <c r="J23" s="8"/>
      <c r="K23" s="7">
        <f t="shared" si="2"/>
        <v>0</v>
      </c>
      <c r="L23" s="8"/>
    </row>
    <row r="24" spans="1:12" ht="12.75">
      <c r="A24" s="6"/>
      <c r="B24" s="6"/>
      <c r="C24" s="6"/>
      <c r="D24" s="8"/>
      <c r="E24" s="8"/>
      <c r="F24" s="7">
        <f t="shared" si="0"/>
        <v>0</v>
      </c>
      <c r="G24" s="8"/>
      <c r="H24" s="7">
        <f t="shared" si="1"/>
        <v>0</v>
      </c>
      <c r="I24" s="8"/>
      <c r="J24" s="8"/>
      <c r="K24" s="7">
        <f t="shared" si="2"/>
        <v>0</v>
      </c>
      <c r="L24" s="8"/>
    </row>
    <row r="25" spans="1:12" ht="12.75">
      <c r="A25" s="6"/>
      <c r="B25" s="6"/>
      <c r="C25" s="6"/>
      <c r="D25" s="8"/>
      <c r="E25" s="8"/>
      <c r="F25" s="7">
        <f t="shared" si="0"/>
        <v>0</v>
      </c>
      <c r="G25" s="8"/>
      <c r="H25" s="7">
        <f t="shared" si="1"/>
        <v>0</v>
      </c>
      <c r="I25" s="8"/>
      <c r="J25" s="8"/>
      <c r="K25" s="7">
        <f t="shared" si="2"/>
        <v>0</v>
      </c>
      <c r="L25" s="8"/>
    </row>
    <row r="26" spans="1:12" ht="12.75">
      <c r="A26" s="6"/>
      <c r="B26" s="6"/>
      <c r="C26" s="6"/>
      <c r="D26" s="8"/>
      <c r="E26" s="8"/>
      <c r="F26" s="7">
        <f t="shared" si="0"/>
        <v>0</v>
      </c>
      <c r="G26" s="8"/>
      <c r="H26" s="7">
        <f t="shared" si="1"/>
        <v>0</v>
      </c>
      <c r="I26" s="8"/>
      <c r="J26" s="8"/>
      <c r="K26" s="7">
        <f t="shared" si="2"/>
        <v>0</v>
      </c>
      <c r="L26" s="8"/>
    </row>
    <row r="27" spans="1:12" ht="12.75">
      <c r="A27" s="6"/>
      <c r="B27" s="6"/>
      <c r="C27" s="6"/>
      <c r="D27" s="8"/>
      <c r="E27" s="8"/>
      <c r="F27" s="7">
        <f t="shared" si="0"/>
        <v>0</v>
      </c>
      <c r="G27" s="8"/>
      <c r="H27" s="7">
        <f t="shared" si="1"/>
        <v>0</v>
      </c>
      <c r="I27" s="8"/>
      <c r="J27" s="8"/>
      <c r="K27" s="7">
        <f t="shared" si="2"/>
        <v>0</v>
      </c>
      <c r="L27" s="8"/>
    </row>
    <row r="28" spans="1:12" ht="12.75">
      <c r="A28" s="6"/>
      <c r="B28" s="6"/>
      <c r="C28" s="6"/>
      <c r="D28" s="8"/>
      <c r="E28" s="8"/>
      <c r="F28" s="7">
        <f t="shared" si="0"/>
        <v>0</v>
      </c>
      <c r="G28" s="8"/>
      <c r="H28" s="7">
        <f t="shared" si="1"/>
        <v>0</v>
      </c>
      <c r="I28" s="8"/>
      <c r="J28" s="8"/>
      <c r="K28" s="7">
        <f t="shared" si="2"/>
        <v>0</v>
      </c>
      <c r="L28" s="8"/>
    </row>
    <row r="29" spans="1:12" ht="12.75">
      <c r="A29" s="6"/>
      <c r="B29" s="6"/>
      <c r="C29" s="6"/>
      <c r="D29" s="8"/>
      <c r="E29" s="8"/>
      <c r="F29" s="7">
        <f t="shared" si="0"/>
        <v>0</v>
      </c>
      <c r="G29" s="8"/>
      <c r="H29" s="7">
        <f t="shared" si="1"/>
        <v>0</v>
      </c>
      <c r="I29" s="8"/>
      <c r="J29" s="8"/>
      <c r="K29" s="7">
        <f t="shared" si="2"/>
        <v>0</v>
      </c>
      <c r="L29" s="8"/>
    </row>
    <row r="30" spans="1:12" ht="12.75">
      <c r="A30" s="6"/>
      <c r="B30" s="6"/>
      <c r="C30" s="6"/>
      <c r="D30" s="8"/>
      <c r="E30" s="8"/>
      <c r="F30" s="7">
        <f t="shared" si="0"/>
        <v>0</v>
      </c>
      <c r="G30" s="8"/>
      <c r="H30" s="7">
        <f t="shared" si="1"/>
        <v>0</v>
      </c>
      <c r="I30" s="8"/>
      <c r="J30" s="8"/>
      <c r="K30" s="7">
        <f t="shared" si="2"/>
        <v>0</v>
      </c>
      <c r="L30" s="8"/>
    </row>
    <row r="31" spans="1:12" ht="12.75">
      <c r="A31" s="6"/>
      <c r="B31" s="6"/>
      <c r="C31" s="6"/>
      <c r="D31" s="8"/>
      <c r="E31" s="8"/>
      <c r="F31" s="7">
        <f t="shared" si="0"/>
        <v>0</v>
      </c>
      <c r="G31" s="8"/>
      <c r="H31" s="7">
        <f t="shared" si="1"/>
        <v>0</v>
      </c>
      <c r="I31" s="8"/>
      <c r="J31" s="8"/>
      <c r="K31" s="7">
        <f t="shared" si="2"/>
        <v>0</v>
      </c>
      <c r="L31" s="8"/>
    </row>
    <row r="32" spans="1:12" ht="12.75">
      <c r="A32" s="6"/>
      <c r="B32" s="6"/>
      <c r="C32" s="6"/>
      <c r="D32" s="8"/>
      <c r="E32" s="8"/>
      <c r="F32" s="7">
        <f t="shared" si="0"/>
        <v>0</v>
      </c>
      <c r="G32" s="8"/>
      <c r="H32" s="7">
        <f t="shared" si="1"/>
        <v>0</v>
      </c>
      <c r="I32" s="8"/>
      <c r="J32" s="8"/>
      <c r="K32" s="7">
        <f t="shared" si="2"/>
        <v>0</v>
      </c>
      <c r="L32" s="8"/>
    </row>
    <row r="33" spans="1:12" ht="12.75">
      <c r="A33" s="6"/>
      <c r="B33" s="6"/>
      <c r="C33" s="6"/>
      <c r="D33" s="8"/>
      <c r="E33" s="8"/>
      <c r="F33" s="7">
        <f t="shared" si="0"/>
        <v>0</v>
      </c>
      <c r="G33" s="8"/>
      <c r="H33" s="7">
        <f t="shared" si="1"/>
        <v>0</v>
      </c>
      <c r="I33" s="8"/>
      <c r="J33" s="8"/>
      <c r="K33" s="7">
        <f t="shared" si="2"/>
        <v>0</v>
      </c>
      <c r="L33" s="8"/>
    </row>
    <row r="34" spans="1:12" ht="12.75">
      <c r="A34" s="6"/>
      <c r="B34" s="6"/>
      <c r="C34" s="6"/>
      <c r="D34" s="8"/>
      <c r="E34" s="8"/>
      <c r="F34" s="7">
        <f t="shared" si="0"/>
        <v>0</v>
      </c>
      <c r="G34" s="8"/>
      <c r="H34" s="7">
        <f t="shared" si="1"/>
        <v>0</v>
      </c>
      <c r="I34" s="8"/>
      <c r="J34" s="8"/>
      <c r="K34" s="7">
        <f t="shared" si="2"/>
        <v>0</v>
      </c>
      <c r="L34" s="8"/>
    </row>
    <row r="35" spans="1:12" ht="12.75">
      <c r="A35" s="6"/>
      <c r="B35" s="6"/>
      <c r="C35" s="6"/>
      <c r="D35" s="8"/>
      <c r="E35" s="8"/>
      <c r="F35" s="7">
        <f t="shared" si="0"/>
        <v>0</v>
      </c>
      <c r="G35" s="8"/>
      <c r="H35" s="7">
        <f t="shared" si="1"/>
        <v>0</v>
      </c>
      <c r="I35" s="8"/>
      <c r="J35" s="8"/>
      <c r="K35" s="7">
        <f t="shared" si="2"/>
        <v>0</v>
      </c>
      <c r="L35" s="8"/>
    </row>
    <row r="36" spans="1:12" ht="12.75">
      <c r="A36" s="6"/>
      <c r="B36" s="6"/>
      <c r="C36" s="6"/>
      <c r="D36" s="8"/>
      <c r="E36" s="8"/>
      <c r="F36" s="7">
        <f t="shared" si="0"/>
        <v>0</v>
      </c>
      <c r="G36" s="8"/>
      <c r="H36" s="7">
        <f t="shared" si="1"/>
        <v>0</v>
      </c>
      <c r="I36" s="8"/>
      <c r="J36" s="8"/>
      <c r="K36" s="7">
        <f t="shared" si="2"/>
        <v>0</v>
      </c>
      <c r="L36" s="8"/>
    </row>
    <row r="37" spans="1:12" ht="12.75">
      <c r="A37" s="6"/>
      <c r="B37" s="6"/>
      <c r="C37" s="6"/>
      <c r="D37" s="8"/>
      <c r="E37" s="8"/>
      <c r="F37" s="7">
        <f t="shared" si="0"/>
        <v>0</v>
      </c>
      <c r="G37" s="8"/>
      <c r="H37" s="7">
        <f t="shared" si="1"/>
        <v>0</v>
      </c>
      <c r="I37" s="8"/>
      <c r="J37" s="8"/>
      <c r="K37" s="7">
        <f t="shared" si="2"/>
        <v>0</v>
      </c>
      <c r="L37" s="8"/>
    </row>
    <row r="38" spans="1:12" ht="12.75">
      <c r="A38" s="6"/>
      <c r="B38" s="6"/>
      <c r="C38" s="6"/>
      <c r="D38" s="8"/>
      <c r="E38" s="8"/>
      <c r="F38" s="7">
        <f t="shared" si="0"/>
        <v>0</v>
      </c>
      <c r="G38" s="8"/>
      <c r="H38" s="7">
        <f t="shared" si="1"/>
        <v>0</v>
      </c>
      <c r="I38" s="8"/>
      <c r="J38" s="8"/>
      <c r="K38" s="7">
        <f t="shared" si="2"/>
        <v>0</v>
      </c>
      <c r="L38" s="8"/>
    </row>
    <row r="39" spans="1:12" ht="12.75">
      <c r="A39" s="6"/>
      <c r="B39" s="6"/>
      <c r="C39" s="6"/>
      <c r="D39" s="8"/>
      <c r="E39" s="8"/>
      <c r="F39" s="7">
        <f t="shared" si="0"/>
        <v>0</v>
      </c>
      <c r="G39" s="8"/>
      <c r="H39" s="7">
        <f t="shared" si="1"/>
        <v>0</v>
      </c>
      <c r="I39" s="8"/>
      <c r="J39" s="8"/>
      <c r="K39" s="7">
        <f t="shared" si="2"/>
        <v>0</v>
      </c>
      <c r="L39" s="8"/>
    </row>
    <row r="40" spans="1:12" ht="12.75">
      <c r="A40" s="6"/>
      <c r="B40" s="6"/>
      <c r="C40" s="6"/>
      <c r="D40" s="8"/>
      <c r="E40" s="8"/>
      <c r="F40" s="7">
        <f t="shared" si="0"/>
        <v>0</v>
      </c>
      <c r="G40" s="8"/>
      <c r="H40" s="7">
        <f t="shared" si="1"/>
        <v>0</v>
      </c>
      <c r="I40" s="8"/>
      <c r="J40" s="8"/>
      <c r="K40" s="7">
        <f t="shared" si="2"/>
        <v>0</v>
      </c>
      <c r="L40" s="8"/>
    </row>
    <row r="41" spans="1:12" ht="12.75">
      <c r="A41" s="6"/>
      <c r="B41" s="6"/>
      <c r="C41" s="6"/>
      <c r="D41" s="8"/>
      <c r="E41" s="8"/>
      <c r="F41" s="7">
        <f t="shared" si="0"/>
        <v>0</v>
      </c>
      <c r="G41" s="8"/>
      <c r="H41" s="7">
        <f t="shared" si="1"/>
        <v>0</v>
      </c>
      <c r="I41" s="8"/>
      <c r="J41" s="8"/>
      <c r="K41" s="7">
        <f t="shared" si="2"/>
        <v>0</v>
      </c>
      <c r="L41" s="8"/>
    </row>
    <row r="42" spans="1:12" ht="12.75">
      <c r="A42" s="6"/>
      <c r="B42" s="6"/>
      <c r="C42" s="6"/>
      <c r="D42" s="8"/>
      <c r="E42" s="8"/>
      <c r="F42" s="7">
        <f t="shared" si="0"/>
        <v>0</v>
      </c>
      <c r="G42" s="8"/>
      <c r="H42" s="7">
        <f t="shared" si="1"/>
        <v>0</v>
      </c>
      <c r="I42" s="8"/>
      <c r="J42" s="8"/>
      <c r="K42" s="7">
        <f t="shared" si="2"/>
        <v>0</v>
      </c>
      <c r="L42" s="8"/>
    </row>
    <row r="43" spans="1:12" ht="12.75">
      <c r="A43" s="6"/>
      <c r="B43" s="6"/>
      <c r="C43" s="6"/>
      <c r="D43" s="8"/>
      <c r="E43" s="8"/>
      <c r="F43" s="7">
        <f t="shared" si="0"/>
        <v>0</v>
      </c>
      <c r="G43" s="8"/>
      <c r="H43" s="7">
        <f t="shared" si="1"/>
        <v>0</v>
      </c>
      <c r="I43" s="8"/>
      <c r="J43" s="8"/>
      <c r="K43" s="7">
        <f t="shared" si="2"/>
        <v>0</v>
      </c>
      <c r="L43" s="8"/>
    </row>
  </sheetData>
  <sheetProtection/>
  <mergeCells count="7">
    <mergeCell ref="A1:L1"/>
    <mergeCell ref="A2:B2"/>
    <mergeCell ref="C2:D2"/>
    <mergeCell ref="E2:F2"/>
    <mergeCell ref="G2:H2"/>
    <mergeCell ref="I2:J2"/>
    <mergeCell ref="K2:L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L8" sqref="L8"/>
    </sheetView>
  </sheetViews>
  <sheetFormatPr defaultColWidth="9.00390625" defaultRowHeight="12.75"/>
  <sheetData>
    <row r="1" spans="1:12" ht="18">
      <c r="A1" s="21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23" t="s">
        <v>92</v>
      </c>
      <c r="B2" s="20"/>
      <c r="C2" s="20" t="s">
        <v>93</v>
      </c>
      <c r="D2" s="20"/>
      <c r="E2" s="20" t="s">
        <v>94</v>
      </c>
      <c r="F2" s="20"/>
      <c r="G2" s="20" t="s">
        <v>123</v>
      </c>
      <c r="H2" s="20"/>
      <c r="I2" s="20" t="s">
        <v>96</v>
      </c>
      <c r="J2" s="20"/>
      <c r="K2" s="20" t="s">
        <v>97</v>
      </c>
      <c r="L2" s="20"/>
    </row>
    <row r="3" spans="1:12" ht="51">
      <c r="A3" s="11" t="s">
        <v>98</v>
      </c>
      <c r="B3" s="11" t="s">
        <v>0</v>
      </c>
      <c r="C3" s="11" t="s">
        <v>1</v>
      </c>
      <c r="D3" s="12" t="s">
        <v>99</v>
      </c>
      <c r="E3" s="12" t="s">
        <v>100</v>
      </c>
      <c r="F3" s="13" t="s">
        <v>101</v>
      </c>
      <c r="G3" s="14" t="s">
        <v>2</v>
      </c>
      <c r="H3" s="13" t="s">
        <v>3</v>
      </c>
      <c r="I3" s="15" t="s">
        <v>4</v>
      </c>
      <c r="J3" s="14" t="s">
        <v>5</v>
      </c>
      <c r="K3" s="13" t="s">
        <v>3</v>
      </c>
      <c r="L3" s="15" t="s">
        <v>6</v>
      </c>
    </row>
    <row r="4" spans="1:12" ht="12.75">
      <c r="A4" s="6" t="s">
        <v>102</v>
      </c>
      <c r="B4" s="6" t="s">
        <v>103</v>
      </c>
      <c r="C4" s="6" t="s">
        <v>104</v>
      </c>
      <c r="D4" s="19">
        <v>0.5416666666666666</v>
      </c>
      <c r="E4" s="19">
        <v>0.5624768518518518</v>
      </c>
      <c r="F4" s="7">
        <f>(HOUR(E4-D4)*60*60)+(MINUTE(E4-D4)*60)+SECOND(E4-D4)</f>
        <v>1798</v>
      </c>
      <c r="G4" s="17">
        <v>1.107</v>
      </c>
      <c r="H4" s="7">
        <f>(F4/(IF(G4,G4,1)))</f>
        <v>1624.2095754290876</v>
      </c>
      <c r="I4" s="8">
        <v>7</v>
      </c>
      <c r="J4" s="17">
        <v>1.162</v>
      </c>
      <c r="K4" s="7">
        <f>(F4/(IF(J4,J4,1)))</f>
        <v>1547.3321858864028</v>
      </c>
      <c r="L4" s="8">
        <v>7</v>
      </c>
    </row>
    <row r="5" spans="1:12" ht="12.75">
      <c r="A5" s="6" t="s">
        <v>105</v>
      </c>
      <c r="B5" s="6" t="s">
        <v>106</v>
      </c>
      <c r="C5" s="6"/>
      <c r="D5" s="9">
        <v>0.5416666666666666</v>
      </c>
      <c r="E5" s="9">
        <v>0.5595601851851851</v>
      </c>
      <c r="F5" s="7">
        <f aca="true" t="shared" si="0" ref="F5:F43">(HOUR(E5-D5)*60*60)+(MINUTE(E5-D5)*60)+SECOND(E5-D5)</f>
        <v>1546</v>
      </c>
      <c r="G5" s="8">
        <v>1.085</v>
      </c>
      <c r="H5" s="7">
        <f aca="true" t="shared" si="1" ref="H5:H43">(F5/(IF(G5,G5,1)))</f>
        <v>1424.884792626728</v>
      </c>
      <c r="I5" s="8">
        <v>1</v>
      </c>
      <c r="J5" s="8">
        <v>1.112</v>
      </c>
      <c r="K5" s="7">
        <f aca="true" t="shared" si="2" ref="K5:K43">(F5/(IF(J5,J5,1)))</f>
        <v>1390.2877697841725</v>
      </c>
      <c r="L5" s="8">
        <v>1</v>
      </c>
    </row>
    <row r="6" spans="1:12" ht="12.75">
      <c r="A6" s="6" t="s">
        <v>107</v>
      </c>
      <c r="B6" s="6" t="s">
        <v>108</v>
      </c>
      <c r="C6" s="6" t="s">
        <v>109</v>
      </c>
      <c r="D6" s="9">
        <v>0.5416666666666666</v>
      </c>
      <c r="E6" s="9">
        <v>0.5617245370370371</v>
      </c>
      <c r="F6" s="7">
        <f t="shared" si="0"/>
        <v>1733</v>
      </c>
      <c r="G6" s="8">
        <v>1.127</v>
      </c>
      <c r="H6" s="7">
        <f t="shared" si="1"/>
        <v>1537.7107364685005</v>
      </c>
      <c r="I6" s="8">
        <v>4</v>
      </c>
      <c r="J6" s="8">
        <v>1.155</v>
      </c>
      <c r="K6" s="7">
        <f t="shared" si="2"/>
        <v>1500.4329004329004</v>
      </c>
      <c r="L6" s="8">
        <v>4</v>
      </c>
    </row>
    <row r="7" spans="1:12" ht="12.75">
      <c r="A7" s="6" t="s">
        <v>110</v>
      </c>
      <c r="B7" s="6" t="s">
        <v>111</v>
      </c>
      <c r="C7" s="6" t="s">
        <v>112</v>
      </c>
      <c r="D7" s="9">
        <v>0.5416666666666666</v>
      </c>
      <c r="E7" s="9">
        <v>0.5591550925925927</v>
      </c>
      <c r="F7" s="7">
        <f t="shared" si="0"/>
        <v>1511</v>
      </c>
      <c r="G7" s="8">
        <v>1.022</v>
      </c>
      <c r="H7" s="7">
        <f t="shared" si="1"/>
        <v>1478.4735812133072</v>
      </c>
      <c r="I7" s="8">
        <v>3</v>
      </c>
      <c r="J7" s="8">
        <v>1.073</v>
      </c>
      <c r="K7" s="7">
        <f t="shared" si="2"/>
        <v>1408.201304753029</v>
      </c>
      <c r="L7" s="8">
        <v>2</v>
      </c>
    </row>
    <row r="8" spans="1:12" ht="12.75">
      <c r="A8" s="6" t="s">
        <v>113</v>
      </c>
      <c r="B8" s="6" t="s">
        <v>114</v>
      </c>
      <c r="C8" s="6"/>
      <c r="D8" s="9">
        <v>0.5416666666666666</v>
      </c>
      <c r="E8" s="9">
        <v>0.5650115740740741</v>
      </c>
      <c r="F8" s="7">
        <f t="shared" si="0"/>
        <v>2017</v>
      </c>
      <c r="G8" s="8">
        <v>1.301</v>
      </c>
      <c r="H8" s="7">
        <f t="shared" si="1"/>
        <v>1550.345887778632</v>
      </c>
      <c r="I8" s="8">
        <v>5</v>
      </c>
      <c r="J8" s="8">
        <v>1.334</v>
      </c>
      <c r="K8" s="7">
        <f t="shared" si="2"/>
        <v>1511.9940029985007</v>
      </c>
      <c r="L8" s="8">
        <v>6</v>
      </c>
    </row>
    <row r="9" spans="1:12" ht="12.75">
      <c r="A9" s="6" t="s">
        <v>115</v>
      </c>
      <c r="B9" s="6" t="s">
        <v>116</v>
      </c>
      <c r="C9" s="6" t="s">
        <v>117</v>
      </c>
      <c r="D9" s="9">
        <v>0.5416666666666666</v>
      </c>
      <c r="E9" s="9" t="s">
        <v>52</v>
      </c>
      <c r="F9" s="7" t="e">
        <f t="shared" si="0"/>
        <v>#VALUE!</v>
      </c>
      <c r="G9" s="8">
        <v>1.127</v>
      </c>
      <c r="H9" s="7" t="e">
        <f t="shared" si="1"/>
        <v>#VALUE!</v>
      </c>
      <c r="I9" s="8">
        <v>8</v>
      </c>
      <c r="J9" s="8">
        <v>1.155</v>
      </c>
      <c r="K9" s="7" t="e">
        <f t="shared" si="2"/>
        <v>#VALUE!</v>
      </c>
      <c r="L9" s="8">
        <v>8</v>
      </c>
    </row>
    <row r="10" spans="1:12" ht="12.75">
      <c r="A10" s="6" t="s">
        <v>118</v>
      </c>
      <c r="B10" s="6" t="s">
        <v>119</v>
      </c>
      <c r="C10" s="6" t="s">
        <v>120</v>
      </c>
      <c r="D10" s="9">
        <v>0.5416666666666666</v>
      </c>
      <c r="E10" s="9">
        <v>0.5628240740740741</v>
      </c>
      <c r="F10" s="7">
        <f t="shared" si="0"/>
        <v>1828</v>
      </c>
      <c r="G10" s="8">
        <v>1.155</v>
      </c>
      <c r="H10" s="7">
        <f t="shared" si="1"/>
        <v>1582.6839826839825</v>
      </c>
      <c r="I10" s="8">
        <v>6</v>
      </c>
      <c r="J10" s="8">
        <v>1.213</v>
      </c>
      <c r="K10" s="7">
        <f t="shared" si="2"/>
        <v>1507.007419620775</v>
      </c>
      <c r="L10" s="8">
        <v>5</v>
      </c>
    </row>
    <row r="11" spans="1:12" ht="12.75">
      <c r="A11" s="6" t="s">
        <v>121</v>
      </c>
      <c r="B11" s="6" t="s">
        <v>122</v>
      </c>
      <c r="C11" s="6"/>
      <c r="D11" s="9">
        <v>0.5416666666666666</v>
      </c>
      <c r="E11" s="9">
        <v>0.5613310185185185</v>
      </c>
      <c r="F11" s="7">
        <f t="shared" si="0"/>
        <v>1699</v>
      </c>
      <c r="G11" s="8">
        <v>1.15</v>
      </c>
      <c r="H11" s="7">
        <f t="shared" si="1"/>
        <v>1477.3913043478262</v>
      </c>
      <c r="I11" s="8">
        <v>2</v>
      </c>
      <c r="J11" s="8">
        <v>1.15</v>
      </c>
      <c r="K11" s="7">
        <f t="shared" si="2"/>
        <v>1477.3913043478262</v>
      </c>
      <c r="L11" s="8">
        <v>3</v>
      </c>
    </row>
    <row r="12" spans="1:12" ht="12.75">
      <c r="A12" s="6"/>
      <c r="B12" s="6"/>
      <c r="C12" s="6"/>
      <c r="D12" s="8"/>
      <c r="E12" s="8"/>
      <c r="F12" s="7">
        <f t="shared" si="0"/>
        <v>0</v>
      </c>
      <c r="G12" s="8"/>
      <c r="H12" s="7">
        <f t="shared" si="1"/>
        <v>0</v>
      </c>
      <c r="I12" s="8"/>
      <c r="J12" s="8"/>
      <c r="K12" s="7">
        <f t="shared" si="2"/>
        <v>0</v>
      </c>
      <c r="L12" s="8"/>
    </row>
    <row r="13" spans="1:12" ht="12.75">
      <c r="A13" s="6"/>
      <c r="B13" s="6"/>
      <c r="C13" s="6"/>
      <c r="D13" s="8"/>
      <c r="E13" s="8"/>
      <c r="F13" s="7">
        <f t="shared" si="0"/>
        <v>0</v>
      </c>
      <c r="G13" s="8"/>
      <c r="H13" s="7">
        <f t="shared" si="1"/>
        <v>0</v>
      </c>
      <c r="I13" s="8"/>
      <c r="J13" s="8"/>
      <c r="K13" s="7">
        <f t="shared" si="2"/>
        <v>0</v>
      </c>
      <c r="L13" s="8"/>
    </row>
    <row r="14" spans="1:12" ht="12.75">
      <c r="A14" s="6"/>
      <c r="B14" s="6"/>
      <c r="C14" s="6"/>
      <c r="D14" s="8"/>
      <c r="E14" s="8"/>
      <c r="F14" s="7">
        <f t="shared" si="0"/>
        <v>0</v>
      </c>
      <c r="G14" s="8"/>
      <c r="H14" s="7">
        <f t="shared" si="1"/>
        <v>0</v>
      </c>
      <c r="I14" s="8"/>
      <c r="J14" s="8"/>
      <c r="K14" s="7">
        <f t="shared" si="2"/>
        <v>0</v>
      </c>
      <c r="L14" s="8"/>
    </row>
    <row r="15" spans="1:12" ht="12.75">
      <c r="A15" s="6"/>
      <c r="B15" s="6"/>
      <c r="C15" s="6"/>
      <c r="D15" s="8"/>
      <c r="E15" s="8"/>
      <c r="F15" s="7">
        <f t="shared" si="0"/>
        <v>0</v>
      </c>
      <c r="G15" s="8"/>
      <c r="H15" s="7">
        <f t="shared" si="1"/>
        <v>0</v>
      </c>
      <c r="I15" s="8"/>
      <c r="J15" s="8"/>
      <c r="K15" s="7">
        <f t="shared" si="2"/>
        <v>0</v>
      </c>
      <c r="L15" s="8"/>
    </row>
    <row r="16" spans="1:12" ht="12.75">
      <c r="A16" s="6"/>
      <c r="B16" s="6"/>
      <c r="C16" s="6"/>
      <c r="D16" s="8"/>
      <c r="E16" s="8"/>
      <c r="F16" s="7">
        <f t="shared" si="0"/>
        <v>0</v>
      </c>
      <c r="G16" s="8"/>
      <c r="H16" s="7">
        <f t="shared" si="1"/>
        <v>0</v>
      </c>
      <c r="I16" s="8"/>
      <c r="J16" s="8"/>
      <c r="K16" s="7">
        <f t="shared" si="2"/>
        <v>0</v>
      </c>
      <c r="L16" s="8"/>
    </row>
    <row r="17" spans="1:12" ht="12.75">
      <c r="A17" s="6"/>
      <c r="B17" s="6"/>
      <c r="C17" s="6"/>
      <c r="D17" s="8"/>
      <c r="E17" s="8"/>
      <c r="F17" s="7">
        <f t="shared" si="0"/>
        <v>0</v>
      </c>
      <c r="G17" s="8"/>
      <c r="H17" s="7">
        <f t="shared" si="1"/>
        <v>0</v>
      </c>
      <c r="I17" s="8"/>
      <c r="J17" s="8"/>
      <c r="K17" s="7">
        <f t="shared" si="2"/>
        <v>0</v>
      </c>
      <c r="L17" s="8"/>
    </row>
    <row r="18" spans="1:12" ht="12.75">
      <c r="A18" s="6"/>
      <c r="B18" s="6"/>
      <c r="C18" s="6"/>
      <c r="D18" s="8"/>
      <c r="E18" s="8"/>
      <c r="F18" s="7">
        <f t="shared" si="0"/>
        <v>0</v>
      </c>
      <c r="G18" s="8"/>
      <c r="H18" s="7">
        <f t="shared" si="1"/>
        <v>0</v>
      </c>
      <c r="I18" s="8"/>
      <c r="J18" s="8"/>
      <c r="K18" s="7">
        <f t="shared" si="2"/>
        <v>0</v>
      </c>
      <c r="L18" s="8"/>
    </row>
    <row r="19" spans="1:12" ht="12.75">
      <c r="A19" s="6"/>
      <c r="B19" s="6"/>
      <c r="C19" s="6"/>
      <c r="D19" s="8"/>
      <c r="E19" s="8"/>
      <c r="F19" s="7">
        <f t="shared" si="0"/>
        <v>0</v>
      </c>
      <c r="G19" s="8"/>
      <c r="H19" s="7">
        <f t="shared" si="1"/>
        <v>0</v>
      </c>
      <c r="I19" s="8"/>
      <c r="J19" s="8"/>
      <c r="K19" s="7">
        <f t="shared" si="2"/>
        <v>0</v>
      </c>
      <c r="L19" s="8"/>
    </row>
    <row r="20" spans="1:12" ht="12.75">
      <c r="A20" s="6"/>
      <c r="B20" s="6"/>
      <c r="C20" s="6"/>
      <c r="D20" s="8"/>
      <c r="E20" s="8"/>
      <c r="F20" s="7">
        <f t="shared" si="0"/>
        <v>0</v>
      </c>
      <c r="G20" s="8"/>
      <c r="H20" s="7">
        <f t="shared" si="1"/>
        <v>0</v>
      </c>
      <c r="I20" s="8"/>
      <c r="J20" s="8"/>
      <c r="K20" s="7">
        <f t="shared" si="2"/>
        <v>0</v>
      </c>
      <c r="L20" s="8"/>
    </row>
    <row r="21" spans="1:12" ht="12.75">
      <c r="A21" s="6"/>
      <c r="B21" s="6"/>
      <c r="C21" s="6"/>
      <c r="D21" s="8"/>
      <c r="E21" s="8"/>
      <c r="F21" s="7">
        <f t="shared" si="0"/>
        <v>0</v>
      </c>
      <c r="G21" s="8"/>
      <c r="H21" s="7">
        <f t="shared" si="1"/>
        <v>0</v>
      </c>
      <c r="I21" s="8"/>
      <c r="J21" s="8"/>
      <c r="K21" s="7">
        <f t="shared" si="2"/>
        <v>0</v>
      </c>
      <c r="L21" s="8"/>
    </row>
    <row r="22" spans="1:12" ht="12.75">
      <c r="A22" s="6"/>
      <c r="B22" s="6"/>
      <c r="C22" s="6"/>
      <c r="D22" s="8"/>
      <c r="E22" s="8"/>
      <c r="F22" s="7">
        <f t="shared" si="0"/>
        <v>0</v>
      </c>
      <c r="G22" s="8"/>
      <c r="H22" s="7">
        <f t="shared" si="1"/>
        <v>0</v>
      </c>
      <c r="I22" s="8"/>
      <c r="J22" s="8"/>
      <c r="K22" s="7">
        <f t="shared" si="2"/>
        <v>0</v>
      </c>
      <c r="L22" s="8"/>
    </row>
    <row r="23" spans="1:12" ht="12.75">
      <c r="A23" s="6"/>
      <c r="B23" s="6"/>
      <c r="C23" s="6"/>
      <c r="D23" s="8"/>
      <c r="E23" s="8"/>
      <c r="F23" s="7">
        <f t="shared" si="0"/>
        <v>0</v>
      </c>
      <c r="G23" s="8"/>
      <c r="H23" s="7">
        <f t="shared" si="1"/>
        <v>0</v>
      </c>
      <c r="I23" s="8"/>
      <c r="J23" s="8"/>
      <c r="K23" s="7">
        <f t="shared" si="2"/>
        <v>0</v>
      </c>
      <c r="L23" s="8"/>
    </row>
    <row r="24" spans="1:12" ht="12.75">
      <c r="A24" s="6"/>
      <c r="B24" s="6"/>
      <c r="C24" s="6"/>
      <c r="D24" s="8"/>
      <c r="E24" s="8"/>
      <c r="F24" s="7">
        <f t="shared" si="0"/>
        <v>0</v>
      </c>
      <c r="G24" s="8"/>
      <c r="H24" s="7">
        <f t="shared" si="1"/>
        <v>0</v>
      </c>
      <c r="I24" s="8"/>
      <c r="J24" s="8"/>
      <c r="K24" s="7">
        <f t="shared" si="2"/>
        <v>0</v>
      </c>
      <c r="L24" s="8"/>
    </row>
    <row r="25" spans="1:12" ht="12.75">
      <c r="A25" s="6"/>
      <c r="B25" s="6"/>
      <c r="C25" s="6"/>
      <c r="D25" s="8"/>
      <c r="E25" s="8"/>
      <c r="F25" s="7">
        <f t="shared" si="0"/>
        <v>0</v>
      </c>
      <c r="G25" s="8"/>
      <c r="H25" s="7">
        <f t="shared" si="1"/>
        <v>0</v>
      </c>
      <c r="I25" s="8"/>
      <c r="J25" s="8"/>
      <c r="K25" s="7">
        <f t="shared" si="2"/>
        <v>0</v>
      </c>
      <c r="L25" s="8"/>
    </row>
    <row r="26" spans="1:12" ht="12.75">
      <c r="A26" s="6"/>
      <c r="B26" s="6"/>
      <c r="C26" s="6"/>
      <c r="D26" s="8"/>
      <c r="E26" s="8"/>
      <c r="F26" s="7">
        <f t="shared" si="0"/>
        <v>0</v>
      </c>
      <c r="G26" s="8"/>
      <c r="H26" s="7">
        <f t="shared" si="1"/>
        <v>0</v>
      </c>
      <c r="I26" s="8"/>
      <c r="J26" s="8"/>
      <c r="K26" s="7">
        <f t="shared" si="2"/>
        <v>0</v>
      </c>
      <c r="L26" s="8"/>
    </row>
    <row r="27" spans="1:12" ht="12.75">
      <c r="A27" s="6"/>
      <c r="B27" s="6"/>
      <c r="C27" s="6"/>
      <c r="D27" s="8"/>
      <c r="E27" s="8"/>
      <c r="F27" s="7">
        <f t="shared" si="0"/>
        <v>0</v>
      </c>
      <c r="G27" s="8"/>
      <c r="H27" s="7">
        <f t="shared" si="1"/>
        <v>0</v>
      </c>
      <c r="I27" s="8"/>
      <c r="J27" s="8"/>
      <c r="K27" s="7">
        <f t="shared" si="2"/>
        <v>0</v>
      </c>
      <c r="L27" s="8"/>
    </row>
    <row r="28" spans="1:12" ht="12.75">
      <c r="A28" s="6"/>
      <c r="B28" s="6"/>
      <c r="C28" s="6"/>
      <c r="D28" s="8"/>
      <c r="E28" s="8"/>
      <c r="F28" s="7">
        <f t="shared" si="0"/>
        <v>0</v>
      </c>
      <c r="G28" s="8"/>
      <c r="H28" s="7">
        <f t="shared" si="1"/>
        <v>0</v>
      </c>
      <c r="I28" s="8"/>
      <c r="J28" s="8"/>
      <c r="K28" s="7">
        <f t="shared" si="2"/>
        <v>0</v>
      </c>
      <c r="L28" s="8"/>
    </row>
    <row r="29" spans="1:12" ht="12.75">
      <c r="A29" s="6"/>
      <c r="B29" s="6"/>
      <c r="C29" s="6"/>
      <c r="D29" s="8"/>
      <c r="E29" s="8"/>
      <c r="F29" s="7">
        <f t="shared" si="0"/>
        <v>0</v>
      </c>
      <c r="G29" s="8"/>
      <c r="H29" s="7">
        <f t="shared" si="1"/>
        <v>0</v>
      </c>
      <c r="I29" s="8"/>
      <c r="J29" s="8"/>
      <c r="K29" s="7">
        <f t="shared" si="2"/>
        <v>0</v>
      </c>
      <c r="L29" s="8"/>
    </row>
    <row r="30" spans="1:12" ht="12.75">
      <c r="A30" s="6"/>
      <c r="B30" s="6"/>
      <c r="C30" s="6"/>
      <c r="D30" s="8"/>
      <c r="E30" s="8"/>
      <c r="F30" s="7">
        <f t="shared" si="0"/>
        <v>0</v>
      </c>
      <c r="G30" s="8"/>
      <c r="H30" s="7">
        <f t="shared" si="1"/>
        <v>0</v>
      </c>
      <c r="I30" s="8"/>
      <c r="J30" s="8"/>
      <c r="K30" s="7">
        <f t="shared" si="2"/>
        <v>0</v>
      </c>
      <c r="L30" s="8"/>
    </row>
    <row r="31" spans="1:12" ht="12.75">
      <c r="A31" s="6"/>
      <c r="B31" s="6"/>
      <c r="C31" s="6"/>
      <c r="D31" s="8"/>
      <c r="E31" s="8"/>
      <c r="F31" s="7">
        <f t="shared" si="0"/>
        <v>0</v>
      </c>
      <c r="G31" s="8"/>
      <c r="H31" s="7">
        <f t="shared" si="1"/>
        <v>0</v>
      </c>
      <c r="I31" s="8"/>
      <c r="J31" s="8"/>
      <c r="K31" s="7">
        <f t="shared" si="2"/>
        <v>0</v>
      </c>
      <c r="L31" s="8"/>
    </row>
    <row r="32" spans="1:12" ht="12.75">
      <c r="A32" s="6"/>
      <c r="B32" s="6"/>
      <c r="C32" s="6"/>
      <c r="D32" s="8"/>
      <c r="E32" s="8"/>
      <c r="F32" s="7">
        <f t="shared" si="0"/>
        <v>0</v>
      </c>
      <c r="G32" s="8"/>
      <c r="H32" s="7">
        <f t="shared" si="1"/>
        <v>0</v>
      </c>
      <c r="I32" s="8"/>
      <c r="J32" s="8"/>
      <c r="K32" s="7">
        <f t="shared" si="2"/>
        <v>0</v>
      </c>
      <c r="L32" s="8"/>
    </row>
    <row r="33" spans="1:12" ht="12.75">
      <c r="A33" s="6"/>
      <c r="B33" s="6"/>
      <c r="C33" s="6"/>
      <c r="D33" s="8"/>
      <c r="E33" s="8"/>
      <c r="F33" s="7">
        <f t="shared" si="0"/>
        <v>0</v>
      </c>
      <c r="G33" s="8"/>
      <c r="H33" s="7">
        <f t="shared" si="1"/>
        <v>0</v>
      </c>
      <c r="I33" s="8"/>
      <c r="J33" s="8"/>
      <c r="K33" s="7">
        <f t="shared" si="2"/>
        <v>0</v>
      </c>
      <c r="L33" s="8"/>
    </row>
    <row r="34" spans="1:12" ht="12.75">
      <c r="A34" s="6"/>
      <c r="B34" s="6"/>
      <c r="C34" s="6"/>
      <c r="D34" s="8"/>
      <c r="E34" s="8"/>
      <c r="F34" s="7">
        <f t="shared" si="0"/>
        <v>0</v>
      </c>
      <c r="G34" s="8"/>
      <c r="H34" s="7">
        <f t="shared" si="1"/>
        <v>0</v>
      </c>
      <c r="I34" s="8"/>
      <c r="J34" s="8"/>
      <c r="K34" s="7">
        <f t="shared" si="2"/>
        <v>0</v>
      </c>
      <c r="L34" s="8"/>
    </row>
    <row r="35" spans="1:12" ht="12.75">
      <c r="A35" s="6"/>
      <c r="B35" s="6"/>
      <c r="C35" s="6"/>
      <c r="D35" s="8"/>
      <c r="E35" s="8"/>
      <c r="F35" s="7">
        <f t="shared" si="0"/>
        <v>0</v>
      </c>
      <c r="G35" s="8"/>
      <c r="H35" s="7">
        <f t="shared" si="1"/>
        <v>0</v>
      </c>
      <c r="I35" s="8"/>
      <c r="J35" s="8"/>
      <c r="K35" s="7">
        <f t="shared" si="2"/>
        <v>0</v>
      </c>
      <c r="L35" s="8"/>
    </row>
    <row r="36" spans="1:12" ht="12.75">
      <c r="A36" s="6"/>
      <c r="B36" s="6"/>
      <c r="C36" s="6"/>
      <c r="D36" s="8"/>
      <c r="E36" s="8"/>
      <c r="F36" s="7">
        <f t="shared" si="0"/>
        <v>0</v>
      </c>
      <c r="G36" s="8"/>
      <c r="H36" s="7">
        <f t="shared" si="1"/>
        <v>0</v>
      </c>
      <c r="I36" s="8"/>
      <c r="J36" s="8"/>
      <c r="K36" s="7">
        <f t="shared" si="2"/>
        <v>0</v>
      </c>
      <c r="L36" s="8"/>
    </row>
    <row r="37" spans="1:12" ht="12.75">
      <c r="A37" s="6"/>
      <c r="B37" s="6"/>
      <c r="C37" s="6"/>
      <c r="D37" s="8"/>
      <c r="E37" s="8"/>
      <c r="F37" s="7">
        <f t="shared" si="0"/>
        <v>0</v>
      </c>
      <c r="G37" s="8"/>
      <c r="H37" s="7">
        <f t="shared" si="1"/>
        <v>0</v>
      </c>
      <c r="I37" s="8"/>
      <c r="J37" s="8"/>
      <c r="K37" s="7">
        <f t="shared" si="2"/>
        <v>0</v>
      </c>
      <c r="L37" s="8"/>
    </row>
    <row r="38" spans="1:12" ht="12.75">
      <c r="A38" s="6"/>
      <c r="B38" s="6"/>
      <c r="C38" s="6"/>
      <c r="D38" s="8"/>
      <c r="E38" s="8"/>
      <c r="F38" s="7">
        <f t="shared" si="0"/>
        <v>0</v>
      </c>
      <c r="G38" s="8"/>
      <c r="H38" s="7">
        <f t="shared" si="1"/>
        <v>0</v>
      </c>
      <c r="I38" s="8"/>
      <c r="J38" s="8"/>
      <c r="K38" s="7">
        <f t="shared" si="2"/>
        <v>0</v>
      </c>
      <c r="L38" s="8"/>
    </row>
    <row r="39" spans="1:12" ht="12.75">
      <c r="A39" s="6"/>
      <c r="B39" s="6"/>
      <c r="C39" s="6"/>
      <c r="D39" s="8"/>
      <c r="E39" s="8"/>
      <c r="F39" s="7">
        <f t="shared" si="0"/>
        <v>0</v>
      </c>
      <c r="G39" s="8"/>
      <c r="H39" s="7">
        <f t="shared" si="1"/>
        <v>0</v>
      </c>
      <c r="I39" s="8"/>
      <c r="J39" s="8"/>
      <c r="K39" s="7">
        <f t="shared" si="2"/>
        <v>0</v>
      </c>
      <c r="L39" s="8"/>
    </row>
    <row r="40" spans="1:12" ht="12.75">
      <c r="A40" s="6"/>
      <c r="B40" s="6"/>
      <c r="C40" s="6"/>
      <c r="D40" s="8"/>
      <c r="E40" s="8"/>
      <c r="F40" s="7">
        <f t="shared" si="0"/>
        <v>0</v>
      </c>
      <c r="G40" s="8"/>
      <c r="H40" s="7">
        <f t="shared" si="1"/>
        <v>0</v>
      </c>
      <c r="I40" s="8"/>
      <c r="J40" s="8"/>
      <c r="K40" s="7">
        <f t="shared" si="2"/>
        <v>0</v>
      </c>
      <c r="L40" s="8"/>
    </row>
    <row r="41" spans="1:12" ht="12.75">
      <c r="A41" s="6"/>
      <c r="B41" s="6"/>
      <c r="C41" s="6"/>
      <c r="D41" s="8"/>
      <c r="E41" s="8"/>
      <c r="F41" s="7">
        <f t="shared" si="0"/>
        <v>0</v>
      </c>
      <c r="G41" s="8"/>
      <c r="H41" s="7">
        <f t="shared" si="1"/>
        <v>0</v>
      </c>
      <c r="I41" s="8"/>
      <c r="J41" s="8"/>
      <c r="K41" s="7">
        <f t="shared" si="2"/>
        <v>0</v>
      </c>
      <c r="L41" s="8"/>
    </row>
    <row r="42" spans="1:12" ht="12.75">
      <c r="A42" s="6"/>
      <c r="B42" s="6"/>
      <c r="C42" s="6"/>
      <c r="D42" s="8"/>
      <c r="E42" s="8"/>
      <c r="F42" s="7">
        <f t="shared" si="0"/>
        <v>0</v>
      </c>
      <c r="G42" s="8"/>
      <c r="H42" s="7">
        <f t="shared" si="1"/>
        <v>0</v>
      </c>
      <c r="I42" s="8"/>
      <c r="J42" s="8"/>
      <c r="K42" s="7">
        <f t="shared" si="2"/>
        <v>0</v>
      </c>
      <c r="L42" s="8"/>
    </row>
    <row r="43" spans="1:12" ht="12.75">
      <c r="A43" s="6"/>
      <c r="B43" s="6"/>
      <c r="C43" s="6"/>
      <c r="D43" s="8"/>
      <c r="E43" s="8"/>
      <c r="F43" s="7">
        <f t="shared" si="0"/>
        <v>0</v>
      </c>
      <c r="G43" s="8"/>
      <c r="H43" s="7">
        <f t="shared" si="1"/>
        <v>0</v>
      </c>
      <c r="I43" s="8"/>
      <c r="J43" s="8"/>
      <c r="K43" s="7">
        <f t="shared" si="2"/>
        <v>0</v>
      </c>
      <c r="L43" s="8"/>
    </row>
  </sheetData>
  <sheetProtection/>
  <mergeCells count="7">
    <mergeCell ref="A1:L1"/>
    <mergeCell ref="A2:B2"/>
    <mergeCell ref="C2:D2"/>
    <mergeCell ref="E2:F2"/>
    <mergeCell ref="G2:H2"/>
    <mergeCell ref="I2:J2"/>
    <mergeCell ref="K2:L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="111" zoomScaleNormal="111" zoomScalePageLayoutView="0" workbookViewId="0" topLeftCell="A1">
      <selection activeCell="L10" sqref="L10"/>
    </sheetView>
  </sheetViews>
  <sheetFormatPr defaultColWidth="11.00390625" defaultRowHeight="12.75"/>
  <cols>
    <col min="1" max="1" width="11.75390625" style="1" customWidth="1"/>
    <col min="2" max="2" width="15.25390625" style="1" customWidth="1"/>
    <col min="3" max="3" width="14.375" style="1" customWidth="1"/>
    <col min="4" max="4" width="9.75390625" style="2" customWidth="1"/>
    <col min="5" max="5" width="10.00390625" style="2" customWidth="1"/>
    <col min="6" max="6" width="12.875" style="3" customWidth="1"/>
    <col min="7" max="7" width="8.625" style="4" customWidth="1"/>
    <col min="8" max="8" width="12.25390625" style="3" customWidth="1"/>
    <col min="9" max="9" width="12.25390625" style="0" customWidth="1"/>
    <col min="10" max="10" width="7.00390625" style="4" customWidth="1"/>
    <col min="11" max="11" width="12.50390625" style="3" customWidth="1"/>
    <col min="12" max="12" width="10.75390625" style="0" customWidth="1"/>
  </cols>
  <sheetData>
    <row r="1" spans="1:12" ht="18">
      <c r="A1" s="21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10" customFormat="1" ht="27.75" customHeight="1">
      <c r="A2" s="23" t="s">
        <v>35</v>
      </c>
      <c r="B2" s="20"/>
      <c r="C2" s="20" t="s">
        <v>31</v>
      </c>
      <c r="D2" s="20"/>
      <c r="E2" s="20" t="s">
        <v>36</v>
      </c>
      <c r="F2" s="20"/>
      <c r="G2" s="20" t="s">
        <v>37</v>
      </c>
      <c r="H2" s="20"/>
      <c r="I2" s="20" t="s">
        <v>38</v>
      </c>
      <c r="J2" s="20"/>
      <c r="K2" s="20" t="s">
        <v>39</v>
      </c>
      <c r="L2" s="20"/>
    </row>
    <row r="3" spans="1:12" s="5" customFormat="1" ht="38.25">
      <c r="A3" s="11" t="s">
        <v>26</v>
      </c>
      <c r="B3" s="11" t="s">
        <v>0</v>
      </c>
      <c r="C3" s="11" t="s">
        <v>1</v>
      </c>
      <c r="D3" s="12" t="s">
        <v>27</v>
      </c>
      <c r="E3" s="12" t="s">
        <v>28</v>
      </c>
      <c r="F3" s="13" t="s">
        <v>29</v>
      </c>
      <c r="G3" s="14" t="s">
        <v>2</v>
      </c>
      <c r="H3" s="13" t="s">
        <v>3</v>
      </c>
      <c r="I3" s="15" t="s">
        <v>4</v>
      </c>
      <c r="J3" s="14" t="s">
        <v>5</v>
      </c>
      <c r="K3" s="13" t="s">
        <v>3</v>
      </c>
      <c r="L3" s="15" t="s">
        <v>6</v>
      </c>
    </row>
    <row r="4" spans="1:12" ht="12.75">
      <c r="A4" s="6" t="s">
        <v>13</v>
      </c>
      <c r="B4" s="6" t="s">
        <v>14</v>
      </c>
      <c r="C4" s="6" t="s">
        <v>30</v>
      </c>
      <c r="D4" s="9">
        <v>0.7083333333333334</v>
      </c>
      <c r="E4" s="9">
        <v>0.7375347222222222</v>
      </c>
      <c r="F4" s="7">
        <f aca="true" t="shared" si="0" ref="F4:F35">(HOUR(E4-D4)*60*60)+(MINUTE(E4-D4)*60)+SECOND(E4-D4)</f>
        <v>2523</v>
      </c>
      <c r="G4" s="8">
        <v>1.301</v>
      </c>
      <c r="H4" s="7">
        <f aca="true" t="shared" si="1" ref="H4:H35">(F4/(IF(G4,G4,1)))</f>
        <v>1939.2774788624135</v>
      </c>
      <c r="I4" s="8">
        <v>3</v>
      </c>
      <c r="J4" s="8">
        <v>1.334</v>
      </c>
      <c r="K4" s="7">
        <f aca="true" t="shared" si="2" ref="K4:K35">(F4/(IF(J4,J4,1)))</f>
        <v>1891.3043478260868</v>
      </c>
      <c r="L4" s="8">
        <v>4</v>
      </c>
    </row>
    <row r="5" spans="1:12" ht="12.75">
      <c r="A5" s="6" t="s">
        <v>40</v>
      </c>
      <c r="B5" s="6" t="s">
        <v>41</v>
      </c>
      <c r="C5" s="6"/>
      <c r="D5" s="9">
        <v>0.7083333333333334</v>
      </c>
      <c r="E5" s="9">
        <v>0.7334375</v>
      </c>
      <c r="F5" s="7">
        <f t="shared" si="0"/>
        <v>2169</v>
      </c>
      <c r="G5" s="17">
        <v>1.085</v>
      </c>
      <c r="H5" s="7">
        <f t="shared" si="1"/>
        <v>1999.078341013825</v>
      </c>
      <c r="I5" s="8">
        <v>5</v>
      </c>
      <c r="J5" s="8">
        <v>1.112</v>
      </c>
      <c r="K5" s="7">
        <f t="shared" si="2"/>
        <v>1950.5395683453235</v>
      </c>
      <c r="L5" s="8">
        <v>5</v>
      </c>
    </row>
    <row r="6" spans="1:12" ht="12.75">
      <c r="A6" s="6" t="s">
        <v>42</v>
      </c>
      <c r="B6" s="6" t="s">
        <v>43</v>
      </c>
      <c r="C6" s="6" t="s">
        <v>44</v>
      </c>
      <c r="D6" s="9">
        <v>0.7083333333333334</v>
      </c>
      <c r="E6" s="9">
        <v>0.732037037037037</v>
      </c>
      <c r="F6" s="7">
        <f t="shared" si="0"/>
        <v>2048</v>
      </c>
      <c r="G6" s="8">
        <v>1.127</v>
      </c>
      <c r="H6" s="7">
        <f t="shared" si="1"/>
        <v>1817.2138420585625</v>
      </c>
      <c r="I6" s="8">
        <v>1</v>
      </c>
      <c r="J6" s="8">
        <v>1.127</v>
      </c>
      <c r="K6" s="7">
        <f t="shared" si="2"/>
        <v>1817.2138420585625</v>
      </c>
      <c r="L6" s="8">
        <v>1</v>
      </c>
    </row>
    <row r="7" spans="1:12" ht="12.75">
      <c r="A7" s="6" t="s">
        <v>18</v>
      </c>
      <c r="B7" s="6" t="s">
        <v>54</v>
      </c>
      <c r="C7" s="6" t="s">
        <v>53</v>
      </c>
      <c r="D7" s="9">
        <v>0.7083333333333334</v>
      </c>
      <c r="E7" s="9">
        <v>0.7342013888888889</v>
      </c>
      <c r="F7" s="7">
        <f t="shared" si="0"/>
        <v>2235</v>
      </c>
      <c r="G7" s="8">
        <v>1.127</v>
      </c>
      <c r="H7" s="7">
        <f t="shared" si="1"/>
        <v>1983.1410825199646</v>
      </c>
      <c r="I7" s="8">
        <v>4</v>
      </c>
      <c r="J7" s="8">
        <v>1.212</v>
      </c>
      <c r="K7" s="7">
        <f t="shared" si="2"/>
        <v>1844.0594059405942</v>
      </c>
      <c r="L7" s="8">
        <v>3</v>
      </c>
    </row>
    <row r="8" spans="1:12" ht="12.75">
      <c r="A8" s="6" t="s">
        <v>45</v>
      </c>
      <c r="B8" s="6" t="s">
        <v>46</v>
      </c>
      <c r="C8" s="6"/>
      <c r="D8" s="9">
        <v>0.7083333333333334</v>
      </c>
      <c r="E8" s="9">
        <v>0.7359722222222222</v>
      </c>
      <c r="F8" s="7">
        <f t="shared" si="0"/>
        <v>2388</v>
      </c>
      <c r="G8" s="8">
        <v>1.127</v>
      </c>
      <c r="H8" s="7">
        <f t="shared" si="1"/>
        <v>2118.899733806566</v>
      </c>
      <c r="I8" s="8">
        <v>7</v>
      </c>
      <c r="J8" s="8">
        <v>1.085</v>
      </c>
      <c r="K8" s="7">
        <f t="shared" si="2"/>
        <v>2200.9216589861753</v>
      </c>
      <c r="L8" s="8">
        <v>7</v>
      </c>
    </row>
    <row r="9" spans="1:12" ht="12.75">
      <c r="A9" s="6" t="s">
        <v>47</v>
      </c>
      <c r="B9" s="6" t="s">
        <v>49</v>
      </c>
      <c r="C9" s="6" t="s">
        <v>48</v>
      </c>
      <c r="D9" s="9">
        <v>0.7083333333333334</v>
      </c>
      <c r="E9" s="9">
        <v>0.732824074074074</v>
      </c>
      <c r="F9" s="7">
        <f t="shared" si="0"/>
        <v>2116</v>
      </c>
      <c r="G9" s="8">
        <v>1.127</v>
      </c>
      <c r="H9" s="7">
        <f t="shared" si="1"/>
        <v>1877.5510204081634</v>
      </c>
      <c r="I9" s="8">
        <v>2</v>
      </c>
      <c r="J9" s="8">
        <v>1.155</v>
      </c>
      <c r="K9" s="7">
        <f t="shared" si="2"/>
        <v>1832.034632034632</v>
      </c>
      <c r="L9" s="8">
        <v>2</v>
      </c>
    </row>
    <row r="10" spans="1:12" ht="12.75">
      <c r="A10" s="6" t="s">
        <v>50</v>
      </c>
      <c r="B10" s="6" t="s">
        <v>51</v>
      </c>
      <c r="C10" s="6"/>
      <c r="D10" s="9">
        <v>0.7083333333333334</v>
      </c>
      <c r="E10" s="8" t="s">
        <v>52</v>
      </c>
      <c r="F10" s="7" t="e">
        <f t="shared" si="0"/>
        <v>#VALUE!</v>
      </c>
      <c r="G10" s="8">
        <v>1.085</v>
      </c>
      <c r="H10" s="7" t="e">
        <f t="shared" si="1"/>
        <v>#VALUE!</v>
      </c>
      <c r="I10" s="8">
        <v>8</v>
      </c>
      <c r="J10" s="8">
        <v>1.112</v>
      </c>
      <c r="K10" s="7" t="e">
        <f t="shared" si="2"/>
        <v>#VALUE!</v>
      </c>
      <c r="L10" s="8">
        <v>8</v>
      </c>
    </row>
    <row r="11" spans="1:12" ht="12.75">
      <c r="A11" s="6" t="s">
        <v>15</v>
      </c>
      <c r="B11" s="6" t="s">
        <v>17</v>
      </c>
      <c r="C11" s="6"/>
      <c r="D11" s="9">
        <v>0.7083333333333334</v>
      </c>
      <c r="E11" s="9">
        <v>0.7354861111111112</v>
      </c>
      <c r="F11" s="7">
        <f t="shared" si="0"/>
        <v>2346</v>
      </c>
      <c r="G11" s="8">
        <v>1.107</v>
      </c>
      <c r="H11" s="7">
        <f t="shared" si="1"/>
        <v>2119.241192411924</v>
      </c>
      <c r="I11" s="8">
        <v>7</v>
      </c>
      <c r="J11" s="8">
        <v>1.188</v>
      </c>
      <c r="K11" s="7">
        <f t="shared" si="2"/>
        <v>1974.7474747474748</v>
      </c>
      <c r="L11" s="8">
        <v>6</v>
      </c>
    </row>
    <row r="12" spans="1:12" ht="12.75">
      <c r="A12" s="6"/>
      <c r="B12" s="6"/>
      <c r="C12" s="6"/>
      <c r="D12" s="8"/>
      <c r="E12" s="8"/>
      <c r="F12" s="7">
        <f t="shared" si="0"/>
        <v>0</v>
      </c>
      <c r="G12" s="8"/>
      <c r="H12" s="7">
        <f t="shared" si="1"/>
        <v>0</v>
      </c>
      <c r="I12" s="8"/>
      <c r="J12" s="8"/>
      <c r="K12" s="7">
        <f t="shared" si="2"/>
        <v>0</v>
      </c>
      <c r="L12" s="8"/>
    </row>
    <row r="13" spans="1:12" ht="12.75">
      <c r="A13" s="6"/>
      <c r="B13" s="6"/>
      <c r="C13" s="6"/>
      <c r="D13" s="8"/>
      <c r="E13" s="8"/>
      <c r="F13" s="7">
        <f t="shared" si="0"/>
        <v>0</v>
      </c>
      <c r="G13" s="8"/>
      <c r="H13" s="7">
        <f t="shared" si="1"/>
        <v>0</v>
      </c>
      <c r="I13" s="8"/>
      <c r="J13" s="8"/>
      <c r="K13" s="7">
        <f t="shared" si="2"/>
        <v>0</v>
      </c>
      <c r="L13" s="8"/>
    </row>
    <row r="14" spans="1:12" ht="12.75">
      <c r="A14" s="6"/>
      <c r="B14" s="6"/>
      <c r="C14" s="6"/>
      <c r="D14" s="8"/>
      <c r="E14" s="8"/>
      <c r="F14" s="7">
        <f t="shared" si="0"/>
        <v>0</v>
      </c>
      <c r="G14" s="8"/>
      <c r="H14" s="7">
        <f t="shared" si="1"/>
        <v>0</v>
      </c>
      <c r="I14" s="8"/>
      <c r="J14" s="8"/>
      <c r="K14" s="7">
        <f t="shared" si="2"/>
        <v>0</v>
      </c>
      <c r="L14" s="8"/>
    </row>
    <row r="15" spans="1:12" ht="12.75">
      <c r="A15" s="6"/>
      <c r="B15" s="6"/>
      <c r="C15" s="6"/>
      <c r="D15" s="8"/>
      <c r="E15" s="8"/>
      <c r="F15" s="7">
        <f t="shared" si="0"/>
        <v>0</v>
      </c>
      <c r="G15" s="8"/>
      <c r="H15" s="7">
        <f t="shared" si="1"/>
        <v>0</v>
      </c>
      <c r="I15" s="8"/>
      <c r="J15" s="8"/>
      <c r="K15" s="7">
        <f t="shared" si="2"/>
        <v>0</v>
      </c>
      <c r="L15" s="8"/>
    </row>
    <row r="16" spans="1:12" ht="12.75">
      <c r="A16" s="6"/>
      <c r="B16" s="6"/>
      <c r="C16" s="6"/>
      <c r="D16" s="8"/>
      <c r="E16" s="8"/>
      <c r="F16" s="7">
        <f t="shared" si="0"/>
        <v>0</v>
      </c>
      <c r="G16" s="8"/>
      <c r="H16" s="7">
        <f t="shared" si="1"/>
        <v>0</v>
      </c>
      <c r="I16" s="8"/>
      <c r="J16" s="8"/>
      <c r="K16" s="7">
        <f t="shared" si="2"/>
        <v>0</v>
      </c>
      <c r="L16" s="8"/>
    </row>
    <row r="17" spans="1:12" ht="12.75">
      <c r="A17" s="6"/>
      <c r="B17" s="6"/>
      <c r="C17" s="6"/>
      <c r="D17" s="8"/>
      <c r="E17" s="8"/>
      <c r="F17" s="7">
        <f t="shared" si="0"/>
        <v>0</v>
      </c>
      <c r="G17" s="8"/>
      <c r="H17" s="7">
        <f t="shared" si="1"/>
        <v>0</v>
      </c>
      <c r="I17" s="8"/>
      <c r="J17" s="8"/>
      <c r="K17" s="7">
        <f t="shared" si="2"/>
        <v>0</v>
      </c>
      <c r="L17" s="8"/>
    </row>
    <row r="18" spans="1:12" ht="12.75">
      <c r="A18" s="6"/>
      <c r="B18" s="6"/>
      <c r="C18" s="6"/>
      <c r="D18" s="8"/>
      <c r="E18" s="8"/>
      <c r="F18" s="7">
        <f t="shared" si="0"/>
        <v>0</v>
      </c>
      <c r="G18" s="8"/>
      <c r="H18" s="7">
        <f t="shared" si="1"/>
        <v>0</v>
      </c>
      <c r="I18" s="8"/>
      <c r="J18" s="8"/>
      <c r="K18" s="7">
        <f t="shared" si="2"/>
        <v>0</v>
      </c>
      <c r="L18" s="8"/>
    </row>
    <row r="19" spans="1:12" ht="12.75">
      <c r="A19" s="6"/>
      <c r="B19" s="6"/>
      <c r="C19" s="6"/>
      <c r="D19" s="8"/>
      <c r="E19" s="8"/>
      <c r="F19" s="7">
        <f t="shared" si="0"/>
        <v>0</v>
      </c>
      <c r="G19" s="8"/>
      <c r="H19" s="7">
        <f t="shared" si="1"/>
        <v>0</v>
      </c>
      <c r="I19" s="8"/>
      <c r="J19" s="8"/>
      <c r="K19" s="7">
        <f t="shared" si="2"/>
        <v>0</v>
      </c>
      <c r="L19" s="8"/>
    </row>
    <row r="20" spans="1:12" ht="12.75">
      <c r="A20" s="6"/>
      <c r="B20" s="6"/>
      <c r="C20" s="6"/>
      <c r="D20" s="8"/>
      <c r="E20" s="8"/>
      <c r="F20" s="7">
        <f t="shared" si="0"/>
        <v>0</v>
      </c>
      <c r="G20" s="8"/>
      <c r="H20" s="7">
        <f t="shared" si="1"/>
        <v>0</v>
      </c>
      <c r="I20" s="8"/>
      <c r="J20" s="8"/>
      <c r="K20" s="7">
        <f t="shared" si="2"/>
        <v>0</v>
      </c>
      <c r="L20" s="8"/>
    </row>
    <row r="21" spans="1:12" ht="12.75">
      <c r="A21" s="6"/>
      <c r="B21" s="6"/>
      <c r="C21" s="6"/>
      <c r="D21" s="8"/>
      <c r="E21" s="8"/>
      <c r="F21" s="7">
        <f t="shared" si="0"/>
        <v>0</v>
      </c>
      <c r="G21" s="8"/>
      <c r="H21" s="7">
        <f t="shared" si="1"/>
        <v>0</v>
      </c>
      <c r="I21" s="8"/>
      <c r="J21" s="8"/>
      <c r="K21" s="7">
        <f t="shared" si="2"/>
        <v>0</v>
      </c>
      <c r="L21" s="8"/>
    </row>
    <row r="22" spans="1:12" ht="12.75">
      <c r="A22" s="6"/>
      <c r="B22" s="6"/>
      <c r="C22" s="6"/>
      <c r="D22" s="8"/>
      <c r="E22" s="8"/>
      <c r="F22" s="7">
        <f t="shared" si="0"/>
        <v>0</v>
      </c>
      <c r="G22" s="8"/>
      <c r="H22" s="7">
        <f t="shared" si="1"/>
        <v>0</v>
      </c>
      <c r="I22" s="8"/>
      <c r="J22" s="8"/>
      <c r="K22" s="7">
        <f t="shared" si="2"/>
        <v>0</v>
      </c>
      <c r="L22" s="8"/>
    </row>
    <row r="23" spans="1:12" ht="12.75">
      <c r="A23" s="6"/>
      <c r="B23" s="6"/>
      <c r="C23" s="6"/>
      <c r="D23" s="8"/>
      <c r="E23" s="8"/>
      <c r="F23" s="7">
        <f t="shared" si="0"/>
        <v>0</v>
      </c>
      <c r="G23" s="8"/>
      <c r="H23" s="7">
        <f t="shared" si="1"/>
        <v>0</v>
      </c>
      <c r="I23" s="8"/>
      <c r="J23" s="8"/>
      <c r="K23" s="7">
        <f t="shared" si="2"/>
        <v>0</v>
      </c>
      <c r="L23" s="8"/>
    </row>
    <row r="24" spans="1:12" ht="12.75">
      <c r="A24" s="6"/>
      <c r="B24" s="6"/>
      <c r="C24" s="6"/>
      <c r="D24" s="8"/>
      <c r="E24" s="8"/>
      <c r="F24" s="7">
        <f t="shared" si="0"/>
        <v>0</v>
      </c>
      <c r="G24" s="8"/>
      <c r="H24" s="7">
        <f t="shared" si="1"/>
        <v>0</v>
      </c>
      <c r="I24" s="8"/>
      <c r="J24" s="8"/>
      <c r="K24" s="7">
        <f t="shared" si="2"/>
        <v>0</v>
      </c>
      <c r="L24" s="8"/>
    </row>
    <row r="25" spans="1:12" ht="12.75">
      <c r="A25" s="6"/>
      <c r="B25" s="6"/>
      <c r="C25" s="6"/>
      <c r="D25" s="8"/>
      <c r="E25" s="8"/>
      <c r="F25" s="7">
        <f t="shared" si="0"/>
        <v>0</v>
      </c>
      <c r="G25" s="8"/>
      <c r="H25" s="7">
        <f t="shared" si="1"/>
        <v>0</v>
      </c>
      <c r="I25" s="8"/>
      <c r="J25" s="8"/>
      <c r="K25" s="7">
        <f t="shared" si="2"/>
        <v>0</v>
      </c>
      <c r="L25" s="8"/>
    </row>
    <row r="26" spans="1:12" ht="12.75">
      <c r="A26" s="6"/>
      <c r="B26" s="6"/>
      <c r="C26" s="6"/>
      <c r="D26" s="8"/>
      <c r="E26" s="8"/>
      <c r="F26" s="7">
        <f t="shared" si="0"/>
        <v>0</v>
      </c>
      <c r="G26" s="8"/>
      <c r="H26" s="7">
        <f t="shared" si="1"/>
        <v>0</v>
      </c>
      <c r="I26" s="8"/>
      <c r="J26" s="8"/>
      <c r="K26" s="7">
        <f t="shared" si="2"/>
        <v>0</v>
      </c>
      <c r="L26" s="8"/>
    </row>
    <row r="27" spans="1:12" ht="12.75">
      <c r="A27" s="6"/>
      <c r="B27" s="6"/>
      <c r="C27" s="6"/>
      <c r="D27" s="8"/>
      <c r="E27" s="8"/>
      <c r="F27" s="7">
        <f t="shared" si="0"/>
        <v>0</v>
      </c>
      <c r="G27" s="8"/>
      <c r="H27" s="7">
        <f t="shared" si="1"/>
        <v>0</v>
      </c>
      <c r="I27" s="8"/>
      <c r="J27" s="8"/>
      <c r="K27" s="7">
        <f t="shared" si="2"/>
        <v>0</v>
      </c>
      <c r="L27" s="8"/>
    </row>
    <row r="28" spans="1:12" ht="12.75">
      <c r="A28" s="6"/>
      <c r="B28" s="6"/>
      <c r="C28" s="6"/>
      <c r="D28" s="8"/>
      <c r="E28" s="8"/>
      <c r="F28" s="7">
        <f t="shared" si="0"/>
        <v>0</v>
      </c>
      <c r="G28" s="8"/>
      <c r="H28" s="7">
        <f t="shared" si="1"/>
        <v>0</v>
      </c>
      <c r="I28" s="8"/>
      <c r="J28" s="8"/>
      <c r="K28" s="7">
        <f t="shared" si="2"/>
        <v>0</v>
      </c>
      <c r="L28" s="8"/>
    </row>
    <row r="29" spans="1:12" ht="12.75">
      <c r="A29" s="6"/>
      <c r="B29" s="6"/>
      <c r="C29" s="6"/>
      <c r="D29" s="8"/>
      <c r="E29" s="8"/>
      <c r="F29" s="7">
        <f t="shared" si="0"/>
        <v>0</v>
      </c>
      <c r="G29" s="8"/>
      <c r="H29" s="7">
        <f t="shared" si="1"/>
        <v>0</v>
      </c>
      <c r="I29" s="8"/>
      <c r="J29" s="8"/>
      <c r="K29" s="7">
        <f t="shared" si="2"/>
        <v>0</v>
      </c>
      <c r="L29" s="8"/>
    </row>
    <row r="30" spans="1:12" ht="12.75">
      <c r="A30" s="6"/>
      <c r="B30" s="6"/>
      <c r="C30" s="6"/>
      <c r="D30" s="8"/>
      <c r="E30" s="8"/>
      <c r="F30" s="7">
        <f t="shared" si="0"/>
        <v>0</v>
      </c>
      <c r="G30" s="8"/>
      <c r="H30" s="7">
        <f t="shared" si="1"/>
        <v>0</v>
      </c>
      <c r="I30" s="8"/>
      <c r="J30" s="8"/>
      <c r="K30" s="7">
        <f t="shared" si="2"/>
        <v>0</v>
      </c>
      <c r="L30" s="8"/>
    </row>
    <row r="31" spans="1:12" ht="12.75">
      <c r="A31" s="6"/>
      <c r="B31" s="6"/>
      <c r="C31" s="6"/>
      <c r="D31" s="8"/>
      <c r="E31" s="8"/>
      <c r="F31" s="7">
        <f t="shared" si="0"/>
        <v>0</v>
      </c>
      <c r="G31" s="8"/>
      <c r="H31" s="7">
        <f t="shared" si="1"/>
        <v>0</v>
      </c>
      <c r="I31" s="8"/>
      <c r="J31" s="8"/>
      <c r="K31" s="7">
        <f t="shared" si="2"/>
        <v>0</v>
      </c>
      <c r="L31" s="8"/>
    </row>
    <row r="32" spans="1:12" ht="12.75">
      <c r="A32" s="6"/>
      <c r="B32" s="6"/>
      <c r="C32" s="6"/>
      <c r="D32" s="8"/>
      <c r="E32" s="8"/>
      <c r="F32" s="7">
        <f t="shared" si="0"/>
        <v>0</v>
      </c>
      <c r="G32" s="8"/>
      <c r="H32" s="7">
        <f t="shared" si="1"/>
        <v>0</v>
      </c>
      <c r="I32" s="8"/>
      <c r="J32" s="8"/>
      <c r="K32" s="7">
        <f t="shared" si="2"/>
        <v>0</v>
      </c>
      <c r="L32" s="8"/>
    </row>
    <row r="33" spans="1:12" ht="12.75">
      <c r="A33" s="6"/>
      <c r="B33" s="6"/>
      <c r="C33" s="6"/>
      <c r="D33" s="8"/>
      <c r="E33" s="8"/>
      <c r="F33" s="7">
        <f t="shared" si="0"/>
        <v>0</v>
      </c>
      <c r="G33" s="8"/>
      <c r="H33" s="7">
        <f t="shared" si="1"/>
        <v>0</v>
      </c>
      <c r="I33" s="8"/>
      <c r="J33" s="8"/>
      <c r="K33" s="7">
        <f t="shared" si="2"/>
        <v>0</v>
      </c>
      <c r="L33" s="8"/>
    </row>
    <row r="34" spans="1:12" ht="12.75">
      <c r="A34" s="6"/>
      <c r="B34" s="6"/>
      <c r="C34" s="6"/>
      <c r="D34" s="8"/>
      <c r="E34" s="8"/>
      <c r="F34" s="7">
        <f t="shared" si="0"/>
        <v>0</v>
      </c>
      <c r="G34" s="8"/>
      <c r="H34" s="7">
        <f t="shared" si="1"/>
        <v>0</v>
      </c>
      <c r="I34" s="8"/>
      <c r="J34" s="8"/>
      <c r="K34" s="7">
        <f t="shared" si="2"/>
        <v>0</v>
      </c>
      <c r="L34" s="8"/>
    </row>
    <row r="35" spans="1:12" ht="12.75">
      <c r="A35" s="6"/>
      <c r="B35" s="6"/>
      <c r="C35" s="6"/>
      <c r="D35" s="8"/>
      <c r="E35" s="8"/>
      <c r="F35" s="7">
        <f t="shared" si="0"/>
        <v>0</v>
      </c>
      <c r="G35" s="8"/>
      <c r="H35" s="7">
        <f t="shared" si="1"/>
        <v>0</v>
      </c>
      <c r="I35" s="8"/>
      <c r="J35" s="8"/>
      <c r="K35" s="7">
        <f t="shared" si="2"/>
        <v>0</v>
      </c>
      <c r="L35" s="8"/>
    </row>
  </sheetData>
  <sheetProtection/>
  <mergeCells count="7">
    <mergeCell ref="K2:L2"/>
    <mergeCell ref="A1:L1"/>
    <mergeCell ref="A2:B2"/>
    <mergeCell ref="C2:D2"/>
    <mergeCell ref="E2:F2"/>
    <mergeCell ref="G2:H2"/>
    <mergeCell ref="I2:J2"/>
  </mergeCells>
  <hyperlinks>
    <hyperlink ref="E4" r:id="rId1" display="14@54:43"/>
  </hyperlinks>
  <printOptions horizontalCentered="1" verticalCentered="1"/>
  <pageMargins left="0.39000000000000007" right="0.39000000000000007" top="0.39000000000000007" bottom="0.39000000000000007" header="0.39000000000000007" footer="0.39000000000000007"/>
  <pageSetup orientation="landscape" paperSize="9" scale="82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="111" zoomScaleNormal="111" zoomScalePageLayoutView="0" workbookViewId="0" topLeftCell="A2">
      <selection activeCell="L8" sqref="L8"/>
    </sheetView>
  </sheetViews>
  <sheetFormatPr defaultColWidth="11.00390625" defaultRowHeight="12.75"/>
  <cols>
    <col min="1" max="1" width="11.75390625" style="1" customWidth="1"/>
    <col min="2" max="2" width="15.25390625" style="1" customWidth="1"/>
    <col min="3" max="3" width="14.375" style="1" customWidth="1"/>
    <col min="4" max="4" width="9.75390625" style="2" customWidth="1"/>
    <col min="5" max="5" width="10.00390625" style="2" customWidth="1"/>
    <col min="6" max="6" width="12.875" style="3" customWidth="1"/>
    <col min="7" max="7" width="8.625" style="4" customWidth="1"/>
    <col min="8" max="8" width="12.25390625" style="3" customWidth="1"/>
    <col min="9" max="9" width="12.25390625" style="0" customWidth="1"/>
    <col min="10" max="10" width="7.00390625" style="4" customWidth="1"/>
    <col min="11" max="11" width="12.50390625" style="3" customWidth="1"/>
    <col min="12" max="12" width="10.75390625" style="0" customWidth="1"/>
  </cols>
  <sheetData>
    <row r="1" spans="1:12" ht="18">
      <c r="A1" s="21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10" customFormat="1" ht="27.75" customHeight="1">
      <c r="A2" s="23" t="s">
        <v>35</v>
      </c>
      <c r="B2" s="20"/>
      <c r="C2" s="20" t="s">
        <v>31</v>
      </c>
      <c r="D2" s="20"/>
      <c r="E2" s="20" t="s">
        <v>36</v>
      </c>
      <c r="F2" s="20"/>
      <c r="G2" s="20" t="s">
        <v>176</v>
      </c>
      <c r="H2" s="20"/>
      <c r="I2" s="20" t="s">
        <v>56</v>
      </c>
      <c r="J2" s="20"/>
      <c r="K2" s="20" t="s">
        <v>39</v>
      </c>
      <c r="L2" s="20"/>
    </row>
    <row r="3" spans="1:12" s="5" customFormat="1" ht="38.25">
      <c r="A3" s="11" t="s">
        <v>26</v>
      </c>
      <c r="B3" s="11" t="s">
        <v>0</v>
      </c>
      <c r="C3" s="11" t="s">
        <v>1</v>
      </c>
      <c r="D3" s="12" t="s">
        <v>27</v>
      </c>
      <c r="E3" s="12" t="s">
        <v>28</v>
      </c>
      <c r="F3" s="13" t="s">
        <v>29</v>
      </c>
      <c r="G3" s="14" t="s">
        <v>2</v>
      </c>
      <c r="H3" s="13" t="s">
        <v>3</v>
      </c>
      <c r="I3" s="15" t="s">
        <v>4</v>
      </c>
      <c r="J3" s="14" t="s">
        <v>5</v>
      </c>
      <c r="K3" s="13" t="s">
        <v>3</v>
      </c>
      <c r="L3" s="15" t="s">
        <v>6</v>
      </c>
    </row>
    <row r="4" spans="1:12" ht="12.75">
      <c r="A4" s="6" t="s">
        <v>13</v>
      </c>
      <c r="B4" s="6" t="s">
        <v>14</v>
      </c>
      <c r="C4" s="6" t="s">
        <v>30</v>
      </c>
      <c r="D4" s="9">
        <v>0.75</v>
      </c>
      <c r="E4" s="9">
        <v>0.763738425925926</v>
      </c>
      <c r="F4" s="7">
        <f aca="true" t="shared" si="0" ref="F4:F35">(HOUR(E4-D4)*60*60)+(MINUTE(E4-D4)*60)+SECOND(E4-D4)</f>
        <v>1187</v>
      </c>
      <c r="G4" s="8">
        <v>1.301</v>
      </c>
      <c r="H4" s="7">
        <f aca="true" t="shared" si="1" ref="H4:H35">(F4/(IF(G4,G4,1)))</f>
        <v>912.3750960799385</v>
      </c>
      <c r="I4" s="8">
        <v>5</v>
      </c>
      <c r="J4" s="8">
        <v>1.334</v>
      </c>
      <c r="K4" s="7">
        <f aca="true" t="shared" si="2" ref="K4:K35">(F4/(IF(J4,J4,1)))</f>
        <v>889.8050974512743</v>
      </c>
      <c r="L4" s="8">
        <v>6</v>
      </c>
    </row>
    <row r="5" spans="1:12" ht="12.75">
      <c r="A5" s="6" t="s">
        <v>40</v>
      </c>
      <c r="B5" s="6" t="s">
        <v>41</v>
      </c>
      <c r="C5" s="6"/>
      <c r="D5" s="9">
        <v>0.75</v>
      </c>
      <c r="E5" s="9">
        <v>0.7611226851851852</v>
      </c>
      <c r="F5" s="7">
        <f t="shared" si="0"/>
        <v>961</v>
      </c>
      <c r="G5" s="17">
        <v>1.085</v>
      </c>
      <c r="H5" s="7">
        <f t="shared" si="1"/>
        <v>885.7142857142858</v>
      </c>
      <c r="I5" s="8">
        <v>2</v>
      </c>
      <c r="J5" s="8">
        <v>1.112</v>
      </c>
      <c r="K5" s="7">
        <f t="shared" si="2"/>
        <v>864.2086330935251</v>
      </c>
      <c r="L5" s="8">
        <v>2</v>
      </c>
    </row>
    <row r="6" spans="1:12" ht="12.75">
      <c r="A6" s="6" t="s">
        <v>42</v>
      </c>
      <c r="B6" s="6" t="s">
        <v>43</v>
      </c>
      <c r="C6" s="6" t="s">
        <v>44</v>
      </c>
      <c r="D6" s="9">
        <v>0.75</v>
      </c>
      <c r="E6" s="9">
        <v>0.7610300925925926</v>
      </c>
      <c r="F6" s="7">
        <f t="shared" si="0"/>
        <v>953</v>
      </c>
      <c r="G6" s="8">
        <v>1.127</v>
      </c>
      <c r="H6" s="7">
        <f t="shared" si="1"/>
        <v>845.6078083407276</v>
      </c>
      <c r="I6" s="8">
        <v>1</v>
      </c>
      <c r="J6" s="8">
        <v>1.127</v>
      </c>
      <c r="K6" s="7">
        <f t="shared" si="2"/>
        <v>845.6078083407276</v>
      </c>
      <c r="L6" s="8">
        <v>1</v>
      </c>
    </row>
    <row r="7" spans="1:12" ht="12.75">
      <c r="A7" s="6" t="s">
        <v>18</v>
      </c>
      <c r="B7" s="6" t="s">
        <v>53</v>
      </c>
      <c r="C7" s="6" t="s">
        <v>54</v>
      </c>
      <c r="D7" s="9">
        <v>0.75</v>
      </c>
      <c r="E7" s="9">
        <v>0.7624537037037037</v>
      </c>
      <c r="F7" s="7">
        <f t="shared" si="0"/>
        <v>1076</v>
      </c>
      <c r="G7" s="8">
        <v>1.127</v>
      </c>
      <c r="H7" s="7">
        <f t="shared" si="1"/>
        <v>954.7471162377994</v>
      </c>
      <c r="I7" s="8">
        <v>6</v>
      </c>
      <c r="J7" s="8">
        <v>1.212</v>
      </c>
      <c r="K7" s="7">
        <f t="shared" si="2"/>
        <v>887.7887788778878</v>
      </c>
      <c r="L7" s="8">
        <v>5</v>
      </c>
    </row>
    <row r="8" spans="1:12" ht="12.75">
      <c r="A8" s="6" t="s">
        <v>45</v>
      </c>
      <c r="B8" s="6" t="s">
        <v>46</v>
      </c>
      <c r="C8" s="6"/>
      <c r="D8" s="9">
        <v>0.75</v>
      </c>
      <c r="E8" s="9" t="s">
        <v>33</v>
      </c>
      <c r="F8" s="7" t="e">
        <f t="shared" si="0"/>
        <v>#VALUE!</v>
      </c>
      <c r="G8" s="8">
        <v>1.127</v>
      </c>
      <c r="H8" s="7" t="e">
        <f t="shared" si="1"/>
        <v>#VALUE!</v>
      </c>
      <c r="I8" s="8">
        <v>9</v>
      </c>
      <c r="J8" s="8">
        <v>1.085</v>
      </c>
      <c r="K8" s="7" t="e">
        <f t="shared" si="2"/>
        <v>#VALUE!</v>
      </c>
      <c r="L8" s="8">
        <v>9</v>
      </c>
    </row>
    <row r="9" spans="1:12" ht="12.75">
      <c r="A9" s="6" t="s">
        <v>47</v>
      </c>
      <c r="B9" s="6" t="s">
        <v>49</v>
      </c>
      <c r="C9" s="6" t="s">
        <v>48</v>
      </c>
      <c r="D9" s="9">
        <v>0.75</v>
      </c>
      <c r="E9" s="9">
        <v>0.7616319444444444</v>
      </c>
      <c r="F9" s="7">
        <f t="shared" si="0"/>
        <v>1005</v>
      </c>
      <c r="G9" s="8">
        <v>1.127</v>
      </c>
      <c r="H9" s="7">
        <f t="shared" si="1"/>
        <v>891.7480035492458</v>
      </c>
      <c r="I9" s="8">
        <v>4</v>
      </c>
      <c r="J9" s="8">
        <v>1.155</v>
      </c>
      <c r="K9" s="7">
        <f t="shared" si="2"/>
        <v>870.1298701298701</v>
      </c>
      <c r="L9" s="8">
        <v>4</v>
      </c>
    </row>
    <row r="10" spans="1:12" ht="12.75">
      <c r="A10" s="6" t="s">
        <v>50</v>
      </c>
      <c r="B10" s="6" t="s">
        <v>51</v>
      </c>
      <c r="C10" s="6"/>
      <c r="D10" s="9">
        <v>0.75</v>
      </c>
      <c r="E10" s="9">
        <v>0.7611805555555556</v>
      </c>
      <c r="F10" s="7">
        <f t="shared" si="0"/>
        <v>966</v>
      </c>
      <c r="G10" s="8">
        <v>1.085</v>
      </c>
      <c r="H10" s="7">
        <f t="shared" si="1"/>
        <v>890.3225806451613</v>
      </c>
      <c r="I10" s="8">
        <v>3</v>
      </c>
      <c r="J10" s="8">
        <v>1.112</v>
      </c>
      <c r="K10" s="7">
        <f t="shared" si="2"/>
        <v>868.705035971223</v>
      </c>
      <c r="L10" s="8">
        <v>3</v>
      </c>
    </row>
    <row r="11" spans="1:12" ht="12.75">
      <c r="A11" s="6" t="s">
        <v>15</v>
      </c>
      <c r="B11" s="6" t="s">
        <v>17</v>
      </c>
      <c r="C11" s="6"/>
      <c r="D11" s="9">
        <v>0.75</v>
      </c>
      <c r="E11" s="9">
        <v>0.7631018518518519</v>
      </c>
      <c r="F11" s="7">
        <f t="shared" si="0"/>
        <v>1132</v>
      </c>
      <c r="G11" s="8">
        <v>1.107</v>
      </c>
      <c r="H11" s="7">
        <f t="shared" si="1"/>
        <v>1022.583559168925</v>
      </c>
      <c r="I11" s="8">
        <v>7</v>
      </c>
      <c r="J11" s="8">
        <v>1.188</v>
      </c>
      <c r="K11" s="7">
        <f t="shared" si="2"/>
        <v>952.8619528619529</v>
      </c>
      <c r="L11" s="8">
        <v>7</v>
      </c>
    </row>
    <row r="12" spans="1:12" ht="12.75">
      <c r="A12" s="6"/>
      <c r="B12" s="6"/>
      <c r="C12" s="6"/>
      <c r="D12" s="8"/>
      <c r="E12" s="8"/>
      <c r="F12" s="7">
        <f t="shared" si="0"/>
        <v>0</v>
      </c>
      <c r="G12" s="8"/>
      <c r="H12" s="7">
        <f t="shared" si="1"/>
        <v>0</v>
      </c>
      <c r="I12" s="8"/>
      <c r="J12" s="8"/>
      <c r="K12" s="7">
        <f t="shared" si="2"/>
        <v>0</v>
      </c>
      <c r="L12" s="8"/>
    </row>
    <row r="13" spans="1:12" ht="12.75">
      <c r="A13" s="6"/>
      <c r="B13" s="6"/>
      <c r="C13" s="6"/>
      <c r="D13" s="8"/>
      <c r="E13" s="8"/>
      <c r="F13" s="7">
        <f t="shared" si="0"/>
        <v>0</v>
      </c>
      <c r="G13" s="8"/>
      <c r="H13" s="7">
        <f t="shared" si="1"/>
        <v>0</v>
      </c>
      <c r="I13" s="8"/>
      <c r="J13" s="8"/>
      <c r="K13" s="7">
        <f t="shared" si="2"/>
        <v>0</v>
      </c>
      <c r="L13" s="8"/>
    </row>
    <row r="14" spans="1:12" ht="12.75">
      <c r="A14" s="6"/>
      <c r="B14" s="6"/>
      <c r="C14" s="6"/>
      <c r="D14" s="8"/>
      <c r="E14" s="8"/>
      <c r="F14" s="7">
        <f t="shared" si="0"/>
        <v>0</v>
      </c>
      <c r="G14" s="8"/>
      <c r="H14" s="7">
        <f t="shared" si="1"/>
        <v>0</v>
      </c>
      <c r="I14" s="8"/>
      <c r="J14" s="8"/>
      <c r="K14" s="7">
        <f t="shared" si="2"/>
        <v>0</v>
      </c>
      <c r="L14" s="8"/>
    </row>
    <row r="15" spans="1:12" ht="12.75">
      <c r="A15" s="6"/>
      <c r="B15" s="6"/>
      <c r="C15" s="6"/>
      <c r="D15" s="8"/>
      <c r="E15" s="8"/>
      <c r="F15" s="7">
        <f t="shared" si="0"/>
        <v>0</v>
      </c>
      <c r="G15" s="8"/>
      <c r="H15" s="7">
        <f t="shared" si="1"/>
        <v>0</v>
      </c>
      <c r="I15" s="8"/>
      <c r="J15" s="8"/>
      <c r="K15" s="7">
        <f t="shared" si="2"/>
        <v>0</v>
      </c>
      <c r="L15" s="8"/>
    </row>
    <row r="16" spans="1:12" ht="12.75">
      <c r="A16" s="6"/>
      <c r="B16" s="6"/>
      <c r="C16" s="6"/>
      <c r="D16" s="8"/>
      <c r="E16" s="8"/>
      <c r="F16" s="7">
        <f t="shared" si="0"/>
        <v>0</v>
      </c>
      <c r="G16" s="8"/>
      <c r="H16" s="7">
        <f t="shared" si="1"/>
        <v>0</v>
      </c>
      <c r="I16" s="8"/>
      <c r="J16" s="8"/>
      <c r="K16" s="7">
        <f t="shared" si="2"/>
        <v>0</v>
      </c>
      <c r="L16" s="8"/>
    </row>
    <row r="17" spans="1:12" ht="12.75">
      <c r="A17" s="6"/>
      <c r="B17" s="6"/>
      <c r="C17" s="6"/>
      <c r="D17" s="8"/>
      <c r="E17" s="8"/>
      <c r="F17" s="7">
        <f t="shared" si="0"/>
        <v>0</v>
      </c>
      <c r="G17" s="8"/>
      <c r="H17" s="7">
        <f t="shared" si="1"/>
        <v>0</v>
      </c>
      <c r="I17" s="8"/>
      <c r="J17" s="8"/>
      <c r="K17" s="7">
        <f t="shared" si="2"/>
        <v>0</v>
      </c>
      <c r="L17" s="8"/>
    </row>
    <row r="18" spans="1:12" ht="12.75">
      <c r="A18" s="6"/>
      <c r="B18" s="6"/>
      <c r="C18" s="6"/>
      <c r="D18" s="8"/>
      <c r="E18" s="8"/>
      <c r="F18" s="7">
        <f t="shared" si="0"/>
        <v>0</v>
      </c>
      <c r="G18" s="8"/>
      <c r="H18" s="7">
        <f t="shared" si="1"/>
        <v>0</v>
      </c>
      <c r="I18" s="8"/>
      <c r="J18" s="8"/>
      <c r="K18" s="7">
        <f t="shared" si="2"/>
        <v>0</v>
      </c>
      <c r="L18" s="8"/>
    </row>
    <row r="19" spans="1:12" ht="12.75">
      <c r="A19" s="6"/>
      <c r="B19" s="6"/>
      <c r="C19" s="6"/>
      <c r="D19" s="8"/>
      <c r="E19" s="8"/>
      <c r="F19" s="7">
        <f t="shared" si="0"/>
        <v>0</v>
      </c>
      <c r="G19" s="8"/>
      <c r="H19" s="7">
        <f t="shared" si="1"/>
        <v>0</v>
      </c>
      <c r="I19" s="8"/>
      <c r="J19" s="8"/>
      <c r="K19" s="7">
        <f t="shared" si="2"/>
        <v>0</v>
      </c>
      <c r="L19" s="8"/>
    </row>
    <row r="20" spans="1:12" ht="12.75">
      <c r="A20" s="6"/>
      <c r="B20" s="6"/>
      <c r="C20" s="6"/>
      <c r="D20" s="8"/>
      <c r="E20" s="8"/>
      <c r="F20" s="7">
        <f t="shared" si="0"/>
        <v>0</v>
      </c>
      <c r="G20" s="8"/>
      <c r="H20" s="7">
        <f t="shared" si="1"/>
        <v>0</v>
      </c>
      <c r="I20" s="8"/>
      <c r="J20" s="8"/>
      <c r="K20" s="7">
        <f t="shared" si="2"/>
        <v>0</v>
      </c>
      <c r="L20" s="8"/>
    </row>
    <row r="21" spans="1:12" ht="12.75">
      <c r="A21" s="6"/>
      <c r="B21" s="6"/>
      <c r="C21" s="6"/>
      <c r="D21" s="8"/>
      <c r="E21" s="8"/>
      <c r="F21" s="7">
        <f t="shared" si="0"/>
        <v>0</v>
      </c>
      <c r="G21" s="8"/>
      <c r="H21" s="7">
        <f t="shared" si="1"/>
        <v>0</v>
      </c>
      <c r="I21" s="8"/>
      <c r="J21" s="8"/>
      <c r="K21" s="7">
        <f t="shared" si="2"/>
        <v>0</v>
      </c>
      <c r="L21" s="8"/>
    </row>
    <row r="22" spans="1:12" ht="12.75">
      <c r="A22" s="6"/>
      <c r="B22" s="6"/>
      <c r="C22" s="6"/>
      <c r="D22" s="8"/>
      <c r="E22" s="8"/>
      <c r="F22" s="7">
        <f t="shared" si="0"/>
        <v>0</v>
      </c>
      <c r="G22" s="8"/>
      <c r="H22" s="7">
        <f t="shared" si="1"/>
        <v>0</v>
      </c>
      <c r="I22" s="8"/>
      <c r="J22" s="8"/>
      <c r="K22" s="7">
        <f t="shared" si="2"/>
        <v>0</v>
      </c>
      <c r="L22" s="8"/>
    </row>
    <row r="23" spans="1:12" ht="12.75">
      <c r="A23" s="6"/>
      <c r="B23" s="6"/>
      <c r="C23" s="6"/>
      <c r="D23" s="8"/>
      <c r="E23" s="8"/>
      <c r="F23" s="7">
        <f t="shared" si="0"/>
        <v>0</v>
      </c>
      <c r="G23" s="8"/>
      <c r="H23" s="7">
        <f t="shared" si="1"/>
        <v>0</v>
      </c>
      <c r="I23" s="8"/>
      <c r="J23" s="8"/>
      <c r="K23" s="7">
        <f t="shared" si="2"/>
        <v>0</v>
      </c>
      <c r="L23" s="8"/>
    </row>
    <row r="24" spans="1:12" ht="12.75">
      <c r="A24" s="6"/>
      <c r="B24" s="6"/>
      <c r="C24" s="6"/>
      <c r="D24" s="8"/>
      <c r="E24" s="8"/>
      <c r="F24" s="7">
        <f t="shared" si="0"/>
        <v>0</v>
      </c>
      <c r="G24" s="8"/>
      <c r="H24" s="7">
        <f t="shared" si="1"/>
        <v>0</v>
      </c>
      <c r="I24" s="8"/>
      <c r="J24" s="8"/>
      <c r="K24" s="7">
        <f t="shared" si="2"/>
        <v>0</v>
      </c>
      <c r="L24" s="8"/>
    </row>
    <row r="25" spans="1:12" ht="12.75">
      <c r="A25" s="6"/>
      <c r="B25" s="6"/>
      <c r="C25" s="6"/>
      <c r="D25" s="8"/>
      <c r="E25" s="8"/>
      <c r="F25" s="7">
        <f t="shared" si="0"/>
        <v>0</v>
      </c>
      <c r="G25" s="8"/>
      <c r="H25" s="7">
        <f t="shared" si="1"/>
        <v>0</v>
      </c>
      <c r="I25" s="8"/>
      <c r="J25" s="8"/>
      <c r="K25" s="7">
        <f t="shared" si="2"/>
        <v>0</v>
      </c>
      <c r="L25" s="8"/>
    </row>
    <row r="26" spans="1:12" ht="12.75">
      <c r="A26" s="6"/>
      <c r="B26" s="6"/>
      <c r="C26" s="6"/>
      <c r="D26" s="8"/>
      <c r="E26" s="8"/>
      <c r="F26" s="7">
        <f t="shared" si="0"/>
        <v>0</v>
      </c>
      <c r="G26" s="8"/>
      <c r="H26" s="7">
        <f t="shared" si="1"/>
        <v>0</v>
      </c>
      <c r="I26" s="8"/>
      <c r="J26" s="8"/>
      <c r="K26" s="7">
        <f t="shared" si="2"/>
        <v>0</v>
      </c>
      <c r="L26" s="8"/>
    </row>
    <row r="27" spans="1:12" ht="12.75">
      <c r="A27" s="6"/>
      <c r="B27" s="6"/>
      <c r="C27" s="6"/>
      <c r="D27" s="8"/>
      <c r="E27" s="8"/>
      <c r="F27" s="7">
        <f t="shared" si="0"/>
        <v>0</v>
      </c>
      <c r="G27" s="8"/>
      <c r="H27" s="7">
        <f t="shared" si="1"/>
        <v>0</v>
      </c>
      <c r="I27" s="8"/>
      <c r="J27" s="8"/>
      <c r="K27" s="7">
        <f t="shared" si="2"/>
        <v>0</v>
      </c>
      <c r="L27" s="8"/>
    </row>
    <row r="28" spans="1:12" ht="12.75">
      <c r="A28" s="6"/>
      <c r="B28" s="6"/>
      <c r="C28" s="6"/>
      <c r="D28" s="8"/>
      <c r="E28" s="8"/>
      <c r="F28" s="7">
        <f t="shared" si="0"/>
        <v>0</v>
      </c>
      <c r="G28" s="8"/>
      <c r="H28" s="7">
        <f t="shared" si="1"/>
        <v>0</v>
      </c>
      <c r="I28" s="8"/>
      <c r="J28" s="8"/>
      <c r="K28" s="7">
        <f t="shared" si="2"/>
        <v>0</v>
      </c>
      <c r="L28" s="8"/>
    </row>
    <row r="29" spans="1:12" ht="12.75">
      <c r="A29" s="6"/>
      <c r="B29" s="6"/>
      <c r="C29" s="6"/>
      <c r="D29" s="8"/>
      <c r="E29" s="8"/>
      <c r="F29" s="7">
        <f t="shared" si="0"/>
        <v>0</v>
      </c>
      <c r="G29" s="8"/>
      <c r="H29" s="7">
        <f t="shared" si="1"/>
        <v>0</v>
      </c>
      <c r="I29" s="8"/>
      <c r="J29" s="8"/>
      <c r="K29" s="7">
        <f t="shared" si="2"/>
        <v>0</v>
      </c>
      <c r="L29" s="8"/>
    </row>
    <row r="30" spans="1:12" ht="12.75">
      <c r="A30" s="6"/>
      <c r="B30" s="6"/>
      <c r="C30" s="6"/>
      <c r="D30" s="8"/>
      <c r="E30" s="8"/>
      <c r="F30" s="7">
        <f t="shared" si="0"/>
        <v>0</v>
      </c>
      <c r="G30" s="8"/>
      <c r="H30" s="7">
        <f t="shared" si="1"/>
        <v>0</v>
      </c>
      <c r="I30" s="8"/>
      <c r="J30" s="8"/>
      <c r="K30" s="7">
        <f t="shared" si="2"/>
        <v>0</v>
      </c>
      <c r="L30" s="8"/>
    </row>
    <row r="31" spans="1:12" ht="12.75">
      <c r="A31" s="6"/>
      <c r="B31" s="6"/>
      <c r="C31" s="6"/>
      <c r="D31" s="8"/>
      <c r="E31" s="8"/>
      <c r="F31" s="7">
        <f t="shared" si="0"/>
        <v>0</v>
      </c>
      <c r="G31" s="8"/>
      <c r="H31" s="7">
        <f t="shared" si="1"/>
        <v>0</v>
      </c>
      <c r="I31" s="8"/>
      <c r="J31" s="8"/>
      <c r="K31" s="7">
        <f t="shared" si="2"/>
        <v>0</v>
      </c>
      <c r="L31" s="8"/>
    </row>
    <row r="32" spans="1:12" ht="12.75">
      <c r="A32" s="6"/>
      <c r="B32" s="6"/>
      <c r="C32" s="6"/>
      <c r="D32" s="8"/>
      <c r="E32" s="8"/>
      <c r="F32" s="7">
        <f t="shared" si="0"/>
        <v>0</v>
      </c>
      <c r="G32" s="8"/>
      <c r="H32" s="7">
        <f t="shared" si="1"/>
        <v>0</v>
      </c>
      <c r="I32" s="8"/>
      <c r="J32" s="8"/>
      <c r="K32" s="7">
        <f t="shared" si="2"/>
        <v>0</v>
      </c>
      <c r="L32" s="8"/>
    </row>
    <row r="33" spans="1:12" ht="12.75">
      <c r="A33" s="6"/>
      <c r="B33" s="6"/>
      <c r="C33" s="6"/>
      <c r="D33" s="8"/>
      <c r="E33" s="8"/>
      <c r="F33" s="7">
        <f t="shared" si="0"/>
        <v>0</v>
      </c>
      <c r="G33" s="8"/>
      <c r="H33" s="7">
        <f t="shared" si="1"/>
        <v>0</v>
      </c>
      <c r="I33" s="8"/>
      <c r="J33" s="8"/>
      <c r="K33" s="7">
        <f t="shared" si="2"/>
        <v>0</v>
      </c>
      <c r="L33" s="8"/>
    </row>
    <row r="34" spans="1:12" ht="12.75">
      <c r="A34" s="6"/>
      <c r="B34" s="6"/>
      <c r="C34" s="6"/>
      <c r="D34" s="8"/>
      <c r="E34" s="8"/>
      <c r="F34" s="7">
        <f t="shared" si="0"/>
        <v>0</v>
      </c>
      <c r="G34" s="8"/>
      <c r="H34" s="7">
        <f t="shared" si="1"/>
        <v>0</v>
      </c>
      <c r="I34" s="8"/>
      <c r="J34" s="8"/>
      <c r="K34" s="7">
        <f t="shared" si="2"/>
        <v>0</v>
      </c>
      <c r="L34" s="8"/>
    </row>
    <row r="35" spans="1:12" ht="12.75">
      <c r="A35" s="6"/>
      <c r="B35" s="6"/>
      <c r="C35" s="6"/>
      <c r="D35" s="8"/>
      <c r="E35" s="8"/>
      <c r="F35" s="7">
        <f t="shared" si="0"/>
        <v>0</v>
      </c>
      <c r="G35" s="8"/>
      <c r="H35" s="7">
        <f t="shared" si="1"/>
        <v>0</v>
      </c>
      <c r="I35" s="8"/>
      <c r="J35" s="8"/>
      <c r="K35" s="7">
        <f t="shared" si="2"/>
        <v>0</v>
      </c>
      <c r="L35" s="8"/>
    </row>
  </sheetData>
  <sheetProtection/>
  <mergeCells count="7">
    <mergeCell ref="K2:L2"/>
    <mergeCell ref="A1:L1"/>
    <mergeCell ref="A2:B2"/>
    <mergeCell ref="C2:D2"/>
    <mergeCell ref="E2:F2"/>
    <mergeCell ref="G2:H2"/>
    <mergeCell ref="I2:J2"/>
  </mergeCells>
  <hyperlinks>
    <hyperlink ref="E4" r:id="rId1" display="14@54:43"/>
  </hyperlinks>
  <printOptions horizontalCentered="1" verticalCentered="1"/>
  <pageMargins left="0.39000000000000007" right="0.39000000000000007" top="0.39000000000000007" bottom="0.39000000000000007" header="0.39000000000000007" footer="0.39000000000000007"/>
  <pageSetup orientation="landscape" paperSize="9" scale="82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zoomScale="111" zoomScaleNormal="111" zoomScalePageLayoutView="0" workbookViewId="0" topLeftCell="A1">
      <selection activeCell="L12" sqref="L12"/>
    </sheetView>
  </sheetViews>
  <sheetFormatPr defaultColWidth="11.00390625" defaultRowHeight="12.75"/>
  <cols>
    <col min="1" max="1" width="11.75390625" style="1" customWidth="1"/>
    <col min="2" max="2" width="15.25390625" style="1" customWidth="1"/>
    <col min="3" max="3" width="14.375" style="1" customWidth="1"/>
    <col min="4" max="4" width="9.75390625" style="2" customWidth="1"/>
    <col min="5" max="5" width="10.00390625" style="2" customWidth="1"/>
    <col min="6" max="6" width="12.875" style="3" customWidth="1"/>
    <col min="7" max="7" width="8.625" style="4" customWidth="1"/>
    <col min="8" max="8" width="12.25390625" style="3" customWidth="1"/>
    <col min="9" max="9" width="12.25390625" style="0" customWidth="1"/>
    <col min="10" max="10" width="7.00390625" style="4" customWidth="1"/>
    <col min="11" max="11" width="12.50390625" style="3" customWidth="1"/>
    <col min="12" max="12" width="10.75390625" style="0" customWidth="1"/>
  </cols>
  <sheetData>
    <row r="1" spans="1:12" ht="18">
      <c r="A1" s="21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10" customFormat="1" ht="27.75" customHeight="1">
      <c r="A2" s="23" t="s">
        <v>77</v>
      </c>
      <c r="B2" s="20"/>
      <c r="C2" s="20" t="s">
        <v>31</v>
      </c>
      <c r="D2" s="20"/>
      <c r="E2" s="20" t="s">
        <v>36</v>
      </c>
      <c r="F2" s="20"/>
      <c r="G2" s="20" t="s">
        <v>175</v>
      </c>
      <c r="H2" s="20"/>
      <c r="I2" s="20" t="s">
        <v>75</v>
      </c>
      <c r="J2" s="20"/>
      <c r="K2" s="20" t="s">
        <v>76</v>
      </c>
      <c r="L2" s="20"/>
    </row>
    <row r="3" spans="1:12" s="5" customFormat="1" ht="38.25">
      <c r="A3" s="11" t="s">
        <v>26</v>
      </c>
      <c r="B3" s="11" t="s">
        <v>0</v>
      </c>
      <c r="C3" s="11" t="s">
        <v>1</v>
      </c>
      <c r="D3" s="12" t="s">
        <v>27</v>
      </c>
      <c r="E3" s="12" t="s">
        <v>28</v>
      </c>
      <c r="F3" s="13" t="s">
        <v>29</v>
      </c>
      <c r="G3" s="14" t="s">
        <v>2</v>
      </c>
      <c r="H3" s="13" t="s">
        <v>3</v>
      </c>
      <c r="I3" s="15" t="s">
        <v>4</v>
      </c>
      <c r="J3" s="14" t="s">
        <v>5</v>
      </c>
      <c r="K3" s="13" t="s">
        <v>3</v>
      </c>
      <c r="L3" s="15" t="s">
        <v>6</v>
      </c>
    </row>
    <row r="4" spans="1:12" ht="12.75">
      <c r="A4" s="6" t="s">
        <v>62</v>
      </c>
      <c r="B4" s="6" t="s">
        <v>67</v>
      </c>
      <c r="C4" s="6"/>
      <c r="D4" s="9">
        <v>0.75</v>
      </c>
      <c r="E4" s="9">
        <v>0.7685416666666667</v>
      </c>
      <c r="F4" s="7">
        <f aca="true" t="shared" si="0" ref="F4:F9">(HOUR(E4-D4)*60*60)+(MINUTE(E4-D4)*60)+SECOND(E4-D4)</f>
        <v>1602</v>
      </c>
      <c r="G4" s="17">
        <v>1.15</v>
      </c>
      <c r="H4" s="7">
        <f aca="true" t="shared" si="1" ref="H4:H9">(F4/(IF(G4,G4,1)))</f>
        <v>1393.0434782608697</v>
      </c>
      <c r="I4" s="8">
        <v>1</v>
      </c>
      <c r="J4" s="17">
        <v>1.15</v>
      </c>
      <c r="K4" s="7">
        <f>(H4/(IF(J4,J4,1)))</f>
        <v>1211.342155009452</v>
      </c>
      <c r="L4" s="8">
        <v>1</v>
      </c>
    </row>
    <row r="5" spans="1:12" ht="12.75">
      <c r="A5" s="6" t="s">
        <v>66</v>
      </c>
      <c r="B5" s="6" t="s">
        <v>68</v>
      </c>
      <c r="C5" s="6" t="s">
        <v>69</v>
      </c>
      <c r="D5" s="9">
        <v>0.75</v>
      </c>
      <c r="E5" s="9">
        <v>0.7705324074074075</v>
      </c>
      <c r="F5" s="7">
        <f t="shared" si="0"/>
        <v>1774</v>
      </c>
      <c r="G5" s="17">
        <v>1.127</v>
      </c>
      <c r="H5" s="7">
        <f t="shared" si="1"/>
        <v>1574.0905057675243</v>
      </c>
      <c r="I5" s="8">
        <v>4</v>
      </c>
      <c r="J5" s="17">
        <v>1.24</v>
      </c>
      <c r="K5" s="7">
        <f>(H5/(IF(J5,J5,1)))</f>
        <v>1269.4278272318745</v>
      </c>
      <c r="L5" s="8">
        <v>3</v>
      </c>
    </row>
    <row r="6" spans="1:12" ht="12.75">
      <c r="A6" s="6" t="s">
        <v>63</v>
      </c>
      <c r="B6" s="6" t="s">
        <v>70</v>
      </c>
      <c r="C6" s="6"/>
      <c r="D6" s="9">
        <v>0.75</v>
      </c>
      <c r="E6" s="9">
        <v>0.7699074074074074</v>
      </c>
      <c r="F6" s="7">
        <f t="shared" si="0"/>
        <v>1720</v>
      </c>
      <c r="G6" s="8">
        <v>1.107</v>
      </c>
      <c r="H6" s="7">
        <f t="shared" si="1"/>
        <v>1553.7488708220417</v>
      </c>
      <c r="I6" s="8">
        <v>3</v>
      </c>
      <c r="J6" s="8">
        <v>1.212</v>
      </c>
      <c r="K6" s="7">
        <f>(H6/(IF(J6,J6,1)))</f>
        <v>1281.9710155297373</v>
      </c>
      <c r="L6" s="8">
        <v>5</v>
      </c>
    </row>
    <row r="7" spans="1:12" ht="12.75">
      <c r="A7" s="6" t="s">
        <v>64</v>
      </c>
      <c r="B7" s="6" t="s">
        <v>74</v>
      </c>
      <c r="C7" s="6"/>
      <c r="D7" s="9">
        <v>0.75</v>
      </c>
      <c r="E7" s="9">
        <v>0.7690972222222222</v>
      </c>
      <c r="F7" s="7">
        <f t="shared" si="0"/>
        <v>1650</v>
      </c>
      <c r="G7" s="8">
        <v>1.085</v>
      </c>
      <c r="H7" s="7">
        <f t="shared" si="1"/>
        <v>1520.73732718894</v>
      </c>
      <c r="I7" s="8">
        <v>2</v>
      </c>
      <c r="J7" s="8">
        <v>1.194</v>
      </c>
      <c r="K7" s="7">
        <f>(H7/(IF(J7,J7,1)))</f>
        <v>1273.6493527545563</v>
      </c>
      <c r="L7" s="8">
        <v>4</v>
      </c>
    </row>
    <row r="8" spans="1:12" ht="12.75">
      <c r="A8" s="6" t="s">
        <v>65</v>
      </c>
      <c r="B8" s="6" t="s">
        <v>73</v>
      </c>
      <c r="C8" s="6"/>
      <c r="D8" s="9">
        <v>0.75</v>
      </c>
      <c r="E8" s="9">
        <v>0.776400462962963</v>
      </c>
      <c r="F8" s="7">
        <f t="shared" si="0"/>
        <v>2281</v>
      </c>
      <c r="G8" s="8">
        <v>1.301</v>
      </c>
      <c r="H8" s="7">
        <f t="shared" si="1"/>
        <v>1753.2667179093007</v>
      </c>
      <c r="I8" s="8">
        <v>5</v>
      </c>
      <c r="J8" s="8">
        <v>1.431</v>
      </c>
      <c r="K8" s="7">
        <f>(H8/(IF(J8,J8,1)))</f>
        <v>1225.2038559813423</v>
      </c>
      <c r="L8" s="8">
        <v>2</v>
      </c>
    </row>
    <row r="9" spans="1:12" ht="12.75">
      <c r="A9" s="6" t="s">
        <v>71</v>
      </c>
      <c r="B9" s="6" t="s">
        <v>72</v>
      </c>
      <c r="C9" s="6"/>
      <c r="D9" s="9">
        <v>0.75</v>
      </c>
      <c r="E9" s="9">
        <v>0.777037037037037</v>
      </c>
      <c r="F9" s="7">
        <f t="shared" si="0"/>
        <v>2336</v>
      </c>
      <c r="G9" s="8">
        <v>1.301</v>
      </c>
      <c r="H9" s="7">
        <f t="shared" si="1"/>
        <v>1795.54189085319</v>
      </c>
      <c r="I9" s="8">
        <v>6</v>
      </c>
      <c r="J9" s="8"/>
      <c r="K9" s="7"/>
      <c r="L9" s="8"/>
    </row>
    <row r="10" spans="1:12" ht="12.75">
      <c r="A10" s="6"/>
      <c r="B10" s="6"/>
      <c r="C10" s="6"/>
      <c r="D10" s="8"/>
      <c r="E10" s="8"/>
      <c r="F10" s="7">
        <f aca="true" t="shared" si="2" ref="F10:F33">(HOUR(E10-D10)*60*60)+(MINUTE(E10-D10)*60)+SECOND(E10-D10)</f>
        <v>0</v>
      </c>
      <c r="G10" s="8"/>
      <c r="H10" s="7">
        <f aca="true" t="shared" si="3" ref="H10:H33">(F10/(IF(G10,G10,1)))</f>
        <v>0</v>
      </c>
      <c r="I10" s="8"/>
      <c r="J10" s="8"/>
      <c r="K10" s="7">
        <f aca="true" t="shared" si="4" ref="K10:K33">(F10/(IF(J10,J10,1)))</f>
        <v>0</v>
      </c>
      <c r="L10" s="8"/>
    </row>
    <row r="11" spans="1:12" ht="12.75">
      <c r="A11" s="6"/>
      <c r="B11" s="6"/>
      <c r="C11" s="6"/>
      <c r="D11" s="8"/>
      <c r="E11" s="8"/>
      <c r="F11" s="7">
        <f t="shared" si="2"/>
        <v>0</v>
      </c>
      <c r="G11" s="8"/>
      <c r="H11" s="7">
        <f t="shared" si="3"/>
        <v>0</v>
      </c>
      <c r="I11" s="8"/>
      <c r="J11" s="8"/>
      <c r="K11" s="7">
        <f t="shared" si="4"/>
        <v>0</v>
      </c>
      <c r="L11" s="8"/>
    </row>
    <row r="12" spans="1:12" ht="12.75">
      <c r="A12" s="6"/>
      <c r="B12" s="6"/>
      <c r="C12" s="6"/>
      <c r="D12" s="8"/>
      <c r="E12" s="8"/>
      <c r="F12" s="7">
        <f t="shared" si="2"/>
        <v>0</v>
      </c>
      <c r="G12" s="8"/>
      <c r="H12" s="7">
        <f t="shared" si="3"/>
        <v>0</v>
      </c>
      <c r="I12" s="8"/>
      <c r="J12" s="8"/>
      <c r="K12" s="7">
        <f t="shared" si="4"/>
        <v>0</v>
      </c>
      <c r="L12" s="8"/>
    </row>
    <row r="13" spans="1:12" ht="12.75">
      <c r="A13" s="6"/>
      <c r="B13" s="6"/>
      <c r="C13" s="6"/>
      <c r="D13" s="8"/>
      <c r="E13" s="8"/>
      <c r="F13" s="7">
        <f t="shared" si="2"/>
        <v>0</v>
      </c>
      <c r="G13" s="8"/>
      <c r="H13" s="7">
        <f t="shared" si="3"/>
        <v>0</v>
      </c>
      <c r="I13" s="8"/>
      <c r="J13" s="8"/>
      <c r="K13" s="7">
        <f t="shared" si="4"/>
        <v>0</v>
      </c>
      <c r="L13" s="8"/>
    </row>
    <row r="14" spans="1:12" ht="12.75">
      <c r="A14" s="6"/>
      <c r="B14" s="6"/>
      <c r="C14" s="6"/>
      <c r="D14" s="8"/>
      <c r="E14" s="8"/>
      <c r="F14" s="7">
        <f t="shared" si="2"/>
        <v>0</v>
      </c>
      <c r="G14" s="8"/>
      <c r="H14" s="7">
        <f t="shared" si="3"/>
        <v>0</v>
      </c>
      <c r="I14" s="8"/>
      <c r="J14" s="8"/>
      <c r="K14" s="7">
        <f t="shared" si="4"/>
        <v>0</v>
      </c>
      <c r="L14" s="8"/>
    </row>
    <row r="15" spans="1:12" ht="12.75">
      <c r="A15" s="6"/>
      <c r="B15" s="6"/>
      <c r="C15" s="6"/>
      <c r="D15" s="8"/>
      <c r="E15" s="8"/>
      <c r="F15" s="7">
        <f t="shared" si="2"/>
        <v>0</v>
      </c>
      <c r="G15" s="8"/>
      <c r="H15" s="7">
        <f t="shared" si="3"/>
        <v>0</v>
      </c>
      <c r="I15" s="8"/>
      <c r="J15" s="8"/>
      <c r="K15" s="7">
        <f t="shared" si="4"/>
        <v>0</v>
      </c>
      <c r="L15" s="8"/>
    </row>
    <row r="16" spans="1:12" ht="12.75">
      <c r="A16" s="6"/>
      <c r="B16" s="6"/>
      <c r="C16" s="6"/>
      <c r="D16" s="8"/>
      <c r="E16" s="8"/>
      <c r="F16" s="7">
        <f t="shared" si="2"/>
        <v>0</v>
      </c>
      <c r="G16" s="8"/>
      <c r="H16" s="7">
        <f t="shared" si="3"/>
        <v>0</v>
      </c>
      <c r="I16" s="8"/>
      <c r="J16" s="8"/>
      <c r="K16" s="7">
        <f t="shared" si="4"/>
        <v>0</v>
      </c>
      <c r="L16" s="8"/>
    </row>
    <row r="17" spans="1:12" ht="12.75">
      <c r="A17" s="6"/>
      <c r="B17" s="6"/>
      <c r="C17" s="6"/>
      <c r="D17" s="8"/>
      <c r="E17" s="8"/>
      <c r="F17" s="7">
        <f t="shared" si="2"/>
        <v>0</v>
      </c>
      <c r="G17" s="8"/>
      <c r="H17" s="7">
        <f t="shared" si="3"/>
        <v>0</v>
      </c>
      <c r="I17" s="8"/>
      <c r="J17" s="8"/>
      <c r="K17" s="7">
        <f t="shared" si="4"/>
        <v>0</v>
      </c>
      <c r="L17" s="8"/>
    </row>
    <row r="18" spans="1:12" ht="12.75">
      <c r="A18" s="6"/>
      <c r="B18" s="6"/>
      <c r="C18" s="6"/>
      <c r="D18" s="8"/>
      <c r="E18" s="8"/>
      <c r="F18" s="7">
        <f t="shared" si="2"/>
        <v>0</v>
      </c>
      <c r="G18" s="8"/>
      <c r="H18" s="7">
        <f t="shared" si="3"/>
        <v>0</v>
      </c>
      <c r="I18" s="8"/>
      <c r="J18" s="8"/>
      <c r="K18" s="7">
        <f t="shared" si="4"/>
        <v>0</v>
      </c>
      <c r="L18" s="8"/>
    </row>
    <row r="19" spans="1:12" ht="12.75">
      <c r="A19" s="6"/>
      <c r="B19" s="6"/>
      <c r="C19" s="6"/>
      <c r="D19" s="8"/>
      <c r="E19" s="8"/>
      <c r="F19" s="7">
        <f t="shared" si="2"/>
        <v>0</v>
      </c>
      <c r="G19" s="8"/>
      <c r="H19" s="7">
        <f t="shared" si="3"/>
        <v>0</v>
      </c>
      <c r="I19" s="8"/>
      <c r="J19" s="8"/>
      <c r="K19" s="7">
        <f t="shared" si="4"/>
        <v>0</v>
      </c>
      <c r="L19" s="8"/>
    </row>
    <row r="20" spans="1:12" ht="12.75">
      <c r="A20" s="6"/>
      <c r="B20" s="6"/>
      <c r="C20" s="6"/>
      <c r="D20" s="8"/>
      <c r="E20" s="8"/>
      <c r="F20" s="7">
        <f t="shared" si="2"/>
        <v>0</v>
      </c>
      <c r="G20" s="8"/>
      <c r="H20" s="7">
        <f t="shared" si="3"/>
        <v>0</v>
      </c>
      <c r="I20" s="8"/>
      <c r="J20" s="8"/>
      <c r="K20" s="7">
        <f t="shared" si="4"/>
        <v>0</v>
      </c>
      <c r="L20" s="8"/>
    </row>
    <row r="21" spans="1:12" ht="12.75">
      <c r="A21" s="6"/>
      <c r="B21" s="6"/>
      <c r="C21" s="6"/>
      <c r="D21" s="8"/>
      <c r="E21" s="8"/>
      <c r="F21" s="7">
        <f t="shared" si="2"/>
        <v>0</v>
      </c>
      <c r="G21" s="8"/>
      <c r="H21" s="7">
        <f t="shared" si="3"/>
        <v>0</v>
      </c>
      <c r="I21" s="8"/>
      <c r="J21" s="8"/>
      <c r="K21" s="7">
        <f t="shared" si="4"/>
        <v>0</v>
      </c>
      <c r="L21" s="8"/>
    </row>
    <row r="22" spans="1:12" ht="12.75">
      <c r="A22" s="6"/>
      <c r="B22" s="6"/>
      <c r="C22" s="6"/>
      <c r="D22" s="8"/>
      <c r="E22" s="8"/>
      <c r="F22" s="7">
        <f t="shared" si="2"/>
        <v>0</v>
      </c>
      <c r="G22" s="8"/>
      <c r="H22" s="7">
        <f t="shared" si="3"/>
        <v>0</v>
      </c>
      <c r="I22" s="8"/>
      <c r="J22" s="8"/>
      <c r="K22" s="7">
        <f t="shared" si="4"/>
        <v>0</v>
      </c>
      <c r="L22" s="8"/>
    </row>
    <row r="23" spans="1:12" ht="12.75">
      <c r="A23" s="6"/>
      <c r="B23" s="6"/>
      <c r="C23" s="6"/>
      <c r="D23" s="8"/>
      <c r="E23" s="8"/>
      <c r="F23" s="7">
        <f t="shared" si="2"/>
        <v>0</v>
      </c>
      <c r="G23" s="8"/>
      <c r="H23" s="7">
        <f t="shared" si="3"/>
        <v>0</v>
      </c>
      <c r="I23" s="8"/>
      <c r="J23" s="8"/>
      <c r="K23" s="7">
        <f t="shared" si="4"/>
        <v>0</v>
      </c>
      <c r="L23" s="8"/>
    </row>
    <row r="24" spans="1:12" ht="12.75">
      <c r="A24" s="6"/>
      <c r="B24" s="6"/>
      <c r="C24" s="6"/>
      <c r="D24" s="8"/>
      <c r="E24" s="8"/>
      <c r="F24" s="7">
        <f t="shared" si="2"/>
        <v>0</v>
      </c>
      <c r="G24" s="8"/>
      <c r="H24" s="7">
        <f t="shared" si="3"/>
        <v>0</v>
      </c>
      <c r="I24" s="8"/>
      <c r="J24" s="8"/>
      <c r="K24" s="7">
        <f t="shared" si="4"/>
        <v>0</v>
      </c>
      <c r="L24" s="8"/>
    </row>
    <row r="25" spans="1:12" ht="12.75">
      <c r="A25" s="6"/>
      <c r="B25" s="6"/>
      <c r="C25" s="6"/>
      <c r="D25" s="8"/>
      <c r="E25" s="8"/>
      <c r="F25" s="7">
        <f t="shared" si="2"/>
        <v>0</v>
      </c>
      <c r="G25" s="8"/>
      <c r="H25" s="7">
        <f t="shared" si="3"/>
        <v>0</v>
      </c>
      <c r="I25" s="8"/>
      <c r="J25" s="8"/>
      <c r="K25" s="7">
        <f t="shared" si="4"/>
        <v>0</v>
      </c>
      <c r="L25" s="8"/>
    </row>
    <row r="26" spans="1:12" ht="12.75">
      <c r="A26" s="6"/>
      <c r="B26" s="6"/>
      <c r="C26" s="6"/>
      <c r="D26" s="8"/>
      <c r="E26" s="8"/>
      <c r="F26" s="7">
        <f t="shared" si="2"/>
        <v>0</v>
      </c>
      <c r="G26" s="8"/>
      <c r="H26" s="7">
        <f t="shared" si="3"/>
        <v>0</v>
      </c>
      <c r="I26" s="8"/>
      <c r="J26" s="8"/>
      <c r="K26" s="7">
        <f t="shared" si="4"/>
        <v>0</v>
      </c>
      <c r="L26" s="8"/>
    </row>
    <row r="27" spans="1:12" ht="12.75">
      <c r="A27" s="6"/>
      <c r="B27" s="6"/>
      <c r="C27" s="6"/>
      <c r="D27" s="8"/>
      <c r="E27" s="8"/>
      <c r="F27" s="7">
        <f t="shared" si="2"/>
        <v>0</v>
      </c>
      <c r="G27" s="8"/>
      <c r="H27" s="7">
        <f t="shared" si="3"/>
        <v>0</v>
      </c>
      <c r="I27" s="8"/>
      <c r="J27" s="8"/>
      <c r="K27" s="7">
        <f t="shared" si="4"/>
        <v>0</v>
      </c>
      <c r="L27" s="8"/>
    </row>
    <row r="28" spans="1:12" ht="12.75">
      <c r="A28" s="6"/>
      <c r="B28" s="6"/>
      <c r="C28" s="6"/>
      <c r="D28" s="8"/>
      <c r="E28" s="8"/>
      <c r="F28" s="7">
        <f t="shared" si="2"/>
        <v>0</v>
      </c>
      <c r="G28" s="8"/>
      <c r="H28" s="7">
        <f t="shared" si="3"/>
        <v>0</v>
      </c>
      <c r="I28" s="8"/>
      <c r="J28" s="8"/>
      <c r="K28" s="7">
        <f t="shared" si="4"/>
        <v>0</v>
      </c>
      <c r="L28" s="8"/>
    </row>
    <row r="29" spans="1:12" ht="12.75">
      <c r="A29" s="6"/>
      <c r="B29" s="6"/>
      <c r="C29" s="6"/>
      <c r="D29" s="8"/>
      <c r="E29" s="8"/>
      <c r="F29" s="7">
        <f t="shared" si="2"/>
        <v>0</v>
      </c>
      <c r="G29" s="8"/>
      <c r="H29" s="7">
        <f t="shared" si="3"/>
        <v>0</v>
      </c>
      <c r="I29" s="8"/>
      <c r="J29" s="8"/>
      <c r="K29" s="7">
        <f t="shared" si="4"/>
        <v>0</v>
      </c>
      <c r="L29" s="8"/>
    </row>
    <row r="30" spans="1:12" ht="12.75">
      <c r="A30" s="6"/>
      <c r="B30" s="6"/>
      <c r="C30" s="6"/>
      <c r="D30" s="8"/>
      <c r="E30" s="8"/>
      <c r="F30" s="7">
        <f t="shared" si="2"/>
        <v>0</v>
      </c>
      <c r="G30" s="8"/>
      <c r="H30" s="7">
        <f t="shared" si="3"/>
        <v>0</v>
      </c>
      <c r="I30" s="8"/>
      <c r="J30" s="8"/>
      <c r="K30" s="7">
        <f t="shared" si="4"/>
        <v>0</v>
      </c>
      <c r="L30" s="8"/>
    </row>
    <row r="31" spans="1:12" ht="12.75">
      <c r="A31" s="6"/>
      <c r="B31" s="6"/>
      <c r="C31" s="6"/>
      <c r="D31" s="8"/>
      <c r="E31" s="8"/>
      <c r="F31" s="7">
        <f t="shared" si="2"/>
        <v>0</v>
      </c>
      <c r="G31" s="8"/>
      <c r="H31" s="7">
        <f t="shared" si="3"/>
        <v>0</v>
      </c>
      <c r="I31" s="8"/>
      <c r="J31" s="8"/>
      <c r="K31" s="7">
        <f t="shared" si="4"/>
        <v>0</v>
      </c>
      <c r="L31" s="8"/>
    </row>
    <row r="32" spans="1:12" ht="12.75">
      <c r="A32" s="6"/>
      <c r="B32" s="6"/>
      <c r="C32" s="6"/>
      <c r="D32" s="8"/>
      <c r="E32" s="8"/>
      <c r="F32" s="7">
        <f t="shared" si="2"/>
        <v>0</v>
      </c>
      <c r="G32" s="8"/>
      <c r="H32" s="7">
        <f t="shared" si="3"/>
        <v>0</v>
      </c>
      <c r="I32" s="8"/>
      <c r="J32" s="8"/>
      <c r="K32" s="7">
        <f t="shared" si="4"/>
        <v>0</v>
      </c>
      <c r="L32" s="8"/>
    </row>
    <row r="33" spans="1:12" ht="12.75">
      <c r="A33" s="6"/>
      <c r="B33" s="6"/>
      <c r="C33" s="6"/>
      <c r="D33" s="8"/>
      <c r="E33" s="8"/>
      <c r="F33" s="7">
        <f t="shared" si="2"/>
        <v>0</v>
      </c>
      <c r="G33" s="8"/>
      <c r="H33" s="7">
        <f t="shared" si="3"/>
        <v>0</v>
      </c>
      <c r="I33" s="8"/>
      <c r="J33" s="8"/>
      <c r="K33" s="7">
        <f t="shared" si="4"/>
        <v>0</v>
      </c>
      <c r="L33" s="8"/>
    </row>
  </sheetData>
  <sheetProtection/>
  <mergeCells count="7">
    <mergeCell ref="K2:L2"/>
    <mergeCell ref="A1:L1"/>
    <mergeCell ref="A2:B2"/>
    <mergeCell ref="C2:D2"/>
    <mergeCell ref="E2:F2"/>
    <mergeCell ref="G2:H2"/>
    <mergeCell ref="I2:J2"/>
  </mergeCells>
  <printOptions horizontalCentered="1" verticalCentered="1"/>
  <pageMargins left="0.39000000000000007" right="0.39000000000000007" top="0.39000000000000007" bottom="0.39000000000000007" header="0.39000000000000007" footer="0.39000000000000007"/>
  <pageSetup orientation="landscape" paperSize="9" scale="82"/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="109" zoomScaleNormal="109" zoomScalePageLayoutView="0" workbookViewId="0" topLeftCell="A1">
      <selection activeCell="G3" sqref="G3"/>
    </sheetView>
  </sheetViews>
  <sheetFormatPr defaultColWidth="11.00390625" defaultRowHeight="12.75"/>
  <cols>
    <col min="1" max="1" width="13.625" style="1" bestFit="1" customWidth="1"/>
    <col min="2" max="2" width="15.25390625" style="1" customWidth="1"/>
    <col min="3" max="3" width="14.375" style="1" customWidth="1"/>
    <col min="4" max="4" width="9.75390625" style="2" customWidth="1"/>
    <col min="5" max="5" width="10.00390625" style="2" customWidth="1"/>
    <col min="6" max="6" width="12.875" style="3" customWidth="1"/>
    <col min="7" max="7" width="8.625" style="4" customWidth="1"/>
    <col min="8" max="8" width="12.25390625" style="3" customWidth="1"/>
    <col min="9" max="9" width="12.25390625" style="0" customWidth="1"/>
    <col min="10" max="10" width="7.00390625" style="4" customWidth="1"/>
    <col min="11" max="11" width="12.50390625" style="3" customWidth="1"/>
    <col min="12" max="12" width="10.75390625" style="0" customWidth="1"/>
  </cols>
  <sheetData>
    <row r="1" spans="1:12" ht="18">
      <c r="A1" s="21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10" customFormat="1" ht="27.75" customHeight="1">
      <c r="A2" s="23" t="s">
        <v>81</v>
      </c>
      <c r="B2" s="20"/>
      <c r="C2" s="20" t="s">
        <v>80</v>
      </c>
      <c r="D2" s="20"/>
      <c r="E2" s="20" t="s">
        <v>82</v>
      </c>
      <c r="F2" s="20"/>
      <c r="G2" s="20" t="s">
        <v>174</v>
      </c>
      <c r="H2" s="20"/>
      <c r="I2" s="20" t="s">
        <v>83</v>
      </c>
      <c r="J2" s="20"/>
      <c r="K2" s="20" t="s">
        <v>84</v>
      </c>
      <c r="L2" s="20"/>
    </row>
    <row r="3" spans="1:12" s="5" customFormat="1" ht="38.25">
      <c r="A3" s="11" t="s">
        <v>26</v>
      </c>
      <c r="B3" s="11" t="s">
        <v>0</v>
      </c>
      <c r="C3" s="11" t="s">
        <v>1</v>
      </c>
      <c r="D3" s="12" t="s">
        <v>27</v>
      </c>
      <c r="E3" s="12" t="s">
        <v>28</v>
      </c>
      <c r="F3" s="13" t="s">
        <v>29</v>
      </c>
      <c r="G3" s="14" t="s">
        <v>2</v>
      </c>
      <c r="H3" s="13" t="s">
        <v>3</v>
      </c>
      <c r="I3" s="15" t="s">
        <v>4</v>
      </c>
      <c r="J3" s="14" t="s">
        <v>5</v>
      </c>
      <c r="K3" s="13" t="s">
        <v>3</v>
      </c>
      <c r="L3" s="15" t="s">
        <v>6</v>
      </c>
    </row>
    <row r="4" spans="1:12" ht="12.75">
      <c r="A4" s="6" t="s">
        <v>15</v>
      </c>
      <c r="B4" s="6" t="s">
        <v>68</v>
      </c>
      <c r="C4" s="6" t="s">
        <v>85</v>
      </c>
      <c r="D4" s="9">
        <v>0.78125</v>
      </c>
      <c r="E4" s="9">
        <v>0.8132754629629629</v>
      </c>
      <c r="F4" s="7">
        <f aca="true" t="shared" si="0" ref="F4:F29">(HOUR(E4-D4)*60*60)+(MINUTE(E4-D4)*60)+SECOND(E4-D4)</f>
        <v>2767</v>
      </c>
      <c r="G4" s="17">
        <v>1.127</v>
      </c>
      <c r="H4" s="7">
        <f aca="true" t="shared" si="1" ref="H4:H29">(F4/(IF(G4,G4,1)))</f>
        <v>2455.1907719609585</v>
      </c>
      <c r="I4" s="8">
        <v>3</v>
      </c>
      <c r="J4" s="17">
        <v>1.24</v>
      </c>
      <c r="K4" s="7">
        <f>(H4/(IF(J4,J4,1)))</f>
        <v>1979.9925580330312</v>
      </c>
      <c r="L4" s="8">
        <v>2</v>
      </c>
    </row>
    <row r="5" spans="1:12" ht="12.75">
      <c r="A5" s="6" t="s">
        <v>13</v>
      </c>
      <c r="B5" s="6" t="s">
        <v>14</v>
      </c>
      <c r="C5" s="6"/>
      <c r="D5" s="9">
        <v>0.78125</v>
      </c>
      <c r="E5" s="9">
        <v>0.8201041666666667</v>
      </c>
      <c r="F5" s="7">
        <f t="shared" si="0"/>
        <v>3357</v>
      </c>
      <c r="G5" s="8">
        <v>1.301</v>
      </c>
      <c r="H5" s="7">
        <f t="shared" si="1"/>
        <v>2580.3228285933897</v>
      </c>
      <c r="I5" s="8">
        <v>4</v>
      </c>
      <c r="J5" s="8">
        <v>1.334</v>
      </c>
      <c r="K5" s="7">
        <f>(H5/(IF(J5,J5,1)))</f>
        <v>1934.2749839530657</v>
      </c>
      <c r="L5" s="8">
        <v>1</v>
      </c>
    </row>
    <row r="6" spans="1:12" ht="12.75">
      <c r="A6" s="6" t="s">
        <v>18</v>
      </c>
      <c r="B6" s="6" t="s">
        <v>19</v>
      </c>
      <c r="C6" s="6" t="s">
        <v>17</v>
      </c>
      <c r="D6" s="9">
        <v>0.78125</v>
      </c>
      <c r="E6" s="9">
        <v>0.8092592592592592</v>
      </c>
      <c r="F6" s="7">
        <f t="shared" si="0"/>
        <v>2420</v>
      </c>
      <c r="G6" s="8">
        <v>1.127</v>
      </c>
      <c r="H6" s="7">
        <f t="shared" si="1"/>
        <v>2147.293700088731</v>
      </c>
      <c r="I6" s="8">
        <v>1</v>
      </c>
      <c r="J6" s="8">
        <v>1.127</v>
      </c>
      <c r="K6" s="7">
        <f aca="true" t="shared" si="2" ref="K6:K29">(F6/(IF(J6,J6,1)))</f>
        <v>2147.293700088731</v>
      </c>
      <c r="L6" s="8">
        <v>3</v>
      </c>
    </row>
    <row r="7" spans="1:12" ht="12.75">
      <c r="A7" s="6" t="s">
        <v>86</v>
      </c>
      <c r="B7" s="6" t="s">
        <v>87</v>
      </c>
      <c r="C7" s="6"/>
      <c r="D7" s="9">
        <v>0.78125</v>
      </c>
      <c r="E7" s="9">
        <v>0.8142361111111112</v>
      </c>
      <c r="F7" s="7">
        <f t="shared" si="0"/>
        <v>2850</v>
      </c>
      <c r="G7" s="8">
        <v>1.058</v>
      </c>
      <c r="H7" s="7">
        <f t="shared" si="1"/>
        <v>2693.7618147448015</v>
      </c>
      <c r="I7" s="8">
        <v>5</v>
      </c>
      <c r="J7" s="8">
        <v>1.111</v>
      </c>
      <c r="K7" s="7">
        <f t="shared" si="2"/>
        <v>2565.2565256525654</v>
      </c>
      <c r="L7" s="8">
        <v>5</v>
      </c>
    </row>
    <row r="8" spans="1:12" ht="12.75">
      <c r="A8" s="6" t="s">
        <v>90</v>
      </c>
      <c r="B8" s="6" t="s">
        <v>88</v>
      </c>
      <c r="C8" s="6" t="s">
        <v>89</v>
      </c>
      <c r="D8" s="9">
        <v>0.78125</v>
      </c>
      <c r="E8" s="9">
        <v>0.8124537037037037</v>
      </c>
      <c r="F8" s="7">
        <f t="shared" si="0"/>
        <v>2696</v>
      </c>
      <c r="G8" s="8">
        <v>1.127</v>
      </c>
      <c r="H8" s="7">
        <f t="shared" si="1"/>
        <v>2392.1916592724046</v>
      </c>
      <c r="I8" s="8">
        <v>2</v>
      </c>
      <c r="J8" s="8">
        <v>1.183</v>
      </c>
      <c r="K8" s="7">
        <f t="shared" si="2"/>
        <v>2278.951817413356</v>
      </c>
      <c r="L8" s="8">
        <v>4</v>
      </c>
    </row>
    <row r="9" spans="1:12" ht="12.75">
      <c r="A9" s="6"/>
      <c r="B9" s="6"/>
      <c r="C9" s="6"/>
      <c r="D9" s="8"/>
      <c r="E9" s="8"/>
      <c r="F9" s="7">
        <f t="shared" si="0"/>
        <v>0</v>
      </c>
      <c r="G9" s="8"/>
      <c r="H9" s="7">
        <f t="shared" si="1"/>
        <v>0</v>
      </c>
      <c r="I9" s="8"/>
      <c r="J9" s="8"/>
      <c r="K9" s="7">
        <f t="shared" si="2"/>
        <v>0</v>
      </c>
      <c r="L9" s="8"/>
    </row>
    <row r="10" spans="1:12" ht="12.75">
      <c r="A10" s="6"/>
      <c r="B10" s="6"/>
      <c r="C10" s="6"/>
      <c r="D10" s="8"/>
      <c r="E10" s="8"/>
      <c r="F10" s="7">
        <f t="shared" si="0"/>
        <v>0</v>
      </c>
      <c r="G10" s="8"/>
      <c r="H10" s="7">
        <f t="shared" si="1"/>
        <v>0</v>
      </c>
      <c r="I10" s="8"/>
      <c r="J10" s="8"/>
      <c r="K10" s="7">
        <f t="shared" si="2"/>
        <v>0</v>
      </c>
      <c r="L10" s="8"/>
    </row>
    <row r="11" spans="1:12" ht="12.75">
      <c r="A11" s="6"/>
      <c r="B11" s="6"/>
      <c r="C11" s="6"/>
      <c r="D11" s="8"/>
      <c r="E11" s="8"/>
      <c r="F11" s="7">
        <f t="shared" si="0"/>
        <v>0</v>
      </c>
      <c r="G11" s="8"/>
      <c r="H11" s="7">
        <f t="shared" si="1"/>
        <v>0</v>
      </c>
      <c r="I11" s="8"/>
      <c r="J11" s="8"/>
      <c r="K11" s="7">
        <f t="shared" si="2"/>
        <v>0</v>
      </c>
      <c r="L11" s="8"/>
    </row>
    <row r="12" spans="1:12" ht="12.75">
      <c r="A12" s="6"/>
      <c r="B12" s="6"/>
      <c r="C12" s="6"/>
      <c r="D12" s="8"/>
      <c r="E12" s="8"/>
      <c r="F12" s="7">
        <f t="shared" si="0"/>
        <v>0</v>
      </c>
      <c r="G12" s="8"/>
      <c r="H12" s="7">
        <f t="shared" si="1"/>
        <v>0</v>
      </c>
      <c r="I12" s="8"/>
      <c r="J12" s="8"/>
      <c r="K12" s="7">
        <f t="shared" si="2"/>
        <v>0</v>
      </c>
      <c r="L12" s="8"/>
    </row>
    <row r="13" spans="1:12" ht="12.75">
      <c r="A13" s="6"/>
      <c r="B13" s="6"/>
      <c r="C13" s="6"/>
      <c r="D13" s="8"/>
      <c r="E13" s="8"/>
      <c r="F13" s="7">
        <f t="shared" si="0"/>
        <v>0</v>
      </c>
      <c r="G13" s="8"/>
      <c r="H13" s="7">
        <f t="shared" si="1"/>
        <v>0</v>
      </c>
      <c r="I13" s="8"/>
      <c r="J13" s="8"/>
      <c r="K13" s="7">
        <f t="shared" si="2"/>
        <v>0</v>
      </c>
      <c r="L13" s="8"/>
    </row>
    <row r="14" spans="1:12" ht="12.75">
      <c r="A14" s="6"/>
      <c r="B14" s="6"/>
      <c r="C14" s="6"/>
      <c r="D14" s="8"/>
      <c r="E14" s="8"/>
      <c r="F14" s="7">
        <f t="shared" si="0"/>
        <v>0</v>
      </c>
      <c r="G14" s="8"/>
      <c r="H14" s="7">
        <f t="shared" si="1"/>
        <v>0</v>
      </c>
      <c r="I14" s="8"/>
      <c r="J14" s="8"/>
      <c r="K14" s="7">
        <f t="shared" si="2"/>
        <v>0</v>
      </c>
      <c r="L14" s="8"/>
    </row>
    <row r="15" spans="1:12" ht="12.75">
      <c r="A15" s="6"/>
      <c r="B15" s="6"/>
      <c r="C15" s="6"/>
      <c r="D15" s="8"/>
      <c r="E15" s="8"/>
      <c r="F15" s="7">
        <f t="shared" si="0"/>
        <v>0</v>
      </c>
      <c r="G15" s="8"/>
      <c r="H15" s="7">
        <f t="shared" si="1"/>
        <v>0</v>
      </c>
      <c r="I15" s="8"/>
      <c r="J15" s="8"/>
      <c r="K15" s="7">
        <f t="shared" si="2"/>
        <v>0</v>
      </c>
      <c r="L15" s="8"/>
    </row>
    <row r="16" spans="1:12" ht="12.75">
      <c r="A16" s="6"/>
      <c r="B16" s="6"/>
      <c r="C16" s="6"/>
      <c r="D16" s="8"/>
      <c r="E16" s="8"/>
      <c r="F16" s="7">
        <f t="shared" si="0"/>
        <v>0</v>
      </c>
      <c r="G16" s="8"/>
      <c r="H16" s="7">
        <f t="shared" si="1"/>
        <v>0</v>
      </c>
      <c r="I16" s="8"/>
      <c r="J16" s="8"/>
      <c r="K16" s="7">
        <f t="shared" si="2"/>
        <v>0</v>
      </c>
      <c r="L16" s="8"/>
    </row>
    <row r="17" spans="1:12" ht="12.75">
      <c r="A17" s="6"/>
      <c r="B17" s="6"/>
      <c r="C17" s="6"/>
      <c r="D17" s="8"/>
      <c r="E17" s="8"/>
      <c r="F17" s="7">
        <f t="shared" si="0"/>
        <v>0</v>
      </c>
      <c r="G17" s="8"/>
      <c r="H17" s="7">
        <f t="shared" si="1"/>
        <v>0</v>
      </c>
      <c r="I17" s="8"/>
      <c r="J17" s="8"/>
      <c r="K17" s="7">
        <f t="shared" si="2"/>
        <v>0</v>
      </c>
      <c r="L17" s="8"/>
    </row>
    <row r="18" spans="1:12" ht="12.75">
      <c r="A18" s="6"/>
      <c r="B18" s="6"/>
      <c r="C18" s="6"/>
      <c r="D18" s="8"/>
      <c r="E18" s="8"/>
      <c r="F18" s="7">
        <f t="shared" si="0"/>
        <v>0</v>
      </c>
      <c r="G18" s="8"/>
      <c r="H18" s="7">
        <f t="shared" si="1"/>
        <v>0</v>
      </c>
      <c r="I18" s="8"/>
      <c r="J18" s="8"/>
      <c r="K18" s="7">
        <f t="shared" si="2"/>
        <v>0</v>
      </c>
      <c r="L18" s="8"/>
    </row>
    <row r="19" spans="1:12" ht="12.75">
      <c r="A19" s="6"/>
      <c r="B19" s="6"/>
      <c r="C19" s="6"/>
      <c r="D19" s="8"/>
      <c r="E19" s="8"/>
      <c r="F19" s="7">
        <f t="shared" si="0"/>
        <v>0</v>
      </c>
      <c r="G19" s="8"/>
      <c r="H19" s="7">
        <f t="shared" si="1"/>
        <v>0</v>
      </c>
      <c r="I19" s="8"/>
      <c r="J19" s="8"/>
      <c r="K19" s="7">
        <f t="shared" si="2"/>
        <v>0</v>
      </c>
      <c r="L19" s="8"/>
    </row>
    <row r="20" spans="1:12" ht="12.75">
      <c r="A20" s="6"/>
      <c r="B20" s="6"/>
      <c r="C20" s="6"/>
      <c r="D20" s="8"/>
      <c r="E20" s="8"/>
      <c r="F20" s="7">
        <f t="shared" si="0"/>
        <v>0</v>
      </c>
      <c r="G20" s="8"/>
      <c r="H20" s="7">
        <f t="shared" si="1"/>
        <v>0</v>
      </c>
      <c r="I20" s="8"/>
      <c r="J20" s="8"/>
      <c r="K20" s="7">
        <f t="shared" si="2"/>
        <v>0</v>
      </c>
      <c r="L20" s="8"/>
    </row>
    <row r="21" spans="1:12" ht="12.75">
      <c r="A21" s="6"/>
      <c r="B21" s="6"/>
      <c r="C21" s="6"/>
      <c r="D21" s="8"/>
      <c r="E21" s="8"/>
      <c r="F21" s="7">
        <f t="shared" si="0"/>
        <v>0</v>
      </c>
      <c r="G21" s="8"/>
      <c r="H21" s="7">
        <f t="shared" si="1"/>
        <v>0</v>
      </c>
      <c r="I21" s="8"/>
      <c r="J21" s="8"/>
      <c r="K21" s="7">
        <f t="shared" si="2"/>
        <v>0</v>
      </c>
      <c r="L21" s="8"/>
    </row>
    <row r="22" spans="1:12" ht="12.75">
      <c r="A22" s="6"/>
      <c r="B22" s="6"/>
      <c r="C22" s="6"/>
      <c r="D22" s="8"/>
      <c r="E22" s="8"/>
      <c r="F22" s="7">
        <f t="shared" si="0"/>
        <v>0</v>
      </c>
      <c r="G22" s="8"/>
      <c r="H22" s="7">
        <f t="shared" si="1"/>
        <v>0</v>
      </c>
      <c r="I22" s="8"/>
      <c r="J22" s="8"/>
      <c r="K22" s="7">
        <f t="shared" si="2"/>
        <v>0</v>
      </c>
      <c r="L22" s="8"/>
    </row>
    <row r="23" spans="1:12" ht="12.75">
      <c r="A23" s="6"/>
      <c r="B23" s="6"/>
      <c r="C23" s="6"/>
      <c r="D23" s="8"/>
      <c r="E23" s="8"/>
      <c r="F23" s="7">
        <f t="shared" si="0"/>
        <v>0</v>
      </c>
      <c r="G23" s="8"/>
      <c r="H23" s="7">
        <f t="shared" si="1"/>
        <v>0</v>
      </c>
      <c r="I23" s="8"/>
      <c r="J23" s="8"/>
      <c r="K23" s="7">
        <f t="shared" si="2"/>
        <v>0</v>
      </c>
      <c r="L23" s="8"/>
    </row>
    <row r="24" spans="1:12" ht="12.75">
      <c r="A24" s="6"/>
      <c r="B24" s="6"/>
      <c r="C24" s="6"/>
      <c r="D24" s="8"/>
      <c r="E24" s="8"/>
      <c r="F24" s="7">
        <f t="shared" si="0"/>
        <v>0</v>
      </c>
      <c r="G24" s="8"/>
      <c r="H24" s="7">
        <f t="shared" si="1"/>
        <v>0</v>
      </c>
      <c r="I24" s="8"/>
      <c r="J24" s="8"/>
      <c r="K24" s="7">
        <f t="shared" si="2"/>
        <v>0</v>
      </c>
      <c r="L24" s="8"/>
    </row>
    <row r="25" spans="1:12" ht="12.75">
      <c r="A25" s="6"/>
      <c r="B25" s="6"/>
      <c r="C25" s="6"/>
      <c r="D25" s="8"/>
      <c r="E25" s="8"/>
      <c r="F25" s="7">
        <f t="shared" si="0"/>
        <v>0</v>
      </c>
      <c r="G25" s="8"/>
      <c r="H25" s="7">
        <f t="shared" si="1"/>
        <v>0</v>
      </c>
      <c r="I25" s="8"/>
      <c r="J25" s="8"/>
      <c r="K25" s="7">
        <f t="shared" si="2"/>
        <v>0</v>
      </c>
      <c r="L25" s="8"/>
    </row>
    <row r="26" spans="1:12" ht="12.75">
      <c r="A26" s="6"/>
      <c r="B26" s="6"/>
      <c r="C26" s="6"/>
      <c r="D26" s="8"/>
      <c r="E26" s="8"/>
      <c r="F26" s="7">
        <f t="shared" si="0"/>
        <v>0</v>
      </c>
      <c r="G26" s="8"/>
      <c r="H26" s="7">
        <f t="shared" si="1"/>
        <v>0</v>
      </c>
      <c r="I26" s="8"/>
      <c r="J26" s="8"/>
      <c r="K26" s="7">
        <f t="shared" si="2"/>
        <v>0</v>
      </c>
      <c r="L26" s="8"/>
    </row>
    <row r="27" spans="1:12" ht="12.75">
      <c r="A27" s="6"/>
      <c r="B27" s="6"/>
      <c r="C27" s="6"/>
      <c r="D27" s="8"/>
      <c r="E27" s="8"/>
      <c r="F27" s="7">
        <f t="shared" si="0"/>
        <v>0</v>
      </c>
      <c r="G27" s="8"/>
      <c r="H27" s="7">
        <f t="shared" si="1"/>
        <v>0</v>
      </c>
      <c r="I27" s="8"/>
      <c r="J27" s="8"/>
      <c r="K27" s="7">
        <f t="shared" si="2"/>
        <v>0</v>
      </c>
      <c r="L27" s="8"/>
    </row>
    <row r="28" spans="1:12" ht="12.75">
      <c r="A28" s="6"/>
      <c r="B28" s="6"/>
      <c r="C28" s="6"/>
      <c r="D28" s="8"/>
      <c r="E28" s="8"/>
      <c r="F28" s="7">
        <f t="shared" si="0"/>
        <v>0</v>
      </c>
      <c r="G28" s="8"/>
      <c r="H28" s="7">
        <f t="shared" si="1"/>
        <v>0</v>
      </c>
      <c r="I28" s="8"/>
      <c r="J28" s="8"/>
      <c r="K28" s="7">
        <f t="shared" si="2"/>
        <v>0</v>
      </c>
      <c r="L28" s="8"/>
    </row>
    <row r="29" spans="1:12" ht="12.75">
      <c r="A29" s="6"/>
      <c r="B29" s="6"/>
      <c r="C29" s="6"/>
      <c r="D29" s="8"/>
      <c r="E29" s="8"/>
      <c r="F29" s="7">
        <f t="shared" si="0"/>
        <v>0</v>
      </c>
      <c r="G29" s="8"/>
      <c r="H29" s="7">
        <f t="shared" si="1"/>
        <v>0</v>
      </c>
      <c r="I29" s="8"/>
      <c r="J29" s="8"/>
      <c r="K29" s="7">
        <f t="shared" si="2"/>
        <v>0</v>
      </c>
      <c r="L29" s="8"/>
    </row>
  </sheetData>
  <sheetProtection/>
  <mergeCells count="7">
    <mergeCell ref="K2:L2"/>
    <mergeCell ref="A1:L1"/>
    <mergeCell ref="A2:B2"/>
    <mergeCell ref="C2:D2"/>
    <mergeCell ref="E2:F2"/>
    <mergeCell ref="G2:H2"/>
    <mergeCell ref="I2:J2"/>
  </mergeCells>
  <printOptions horizontalCentered="1" verticalCentered="1"/>
  <pageMargins left="0.39000000000000007" right="0.39000000000000007" top="0.39000000000000007" bottom="0.39000000000000007" header="0.39000000000000007" footer="0.39000000000000007"/>
  <pageSetup orientation="landscape" paperSize="9" scale="82"/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zoomScale="109" zoomScaleNormal="109" zoomScalePageLayoutView="0" workbookViewId="0" topLeftCell="A1">
      <selection activeCell="A7" sqref="A7"/>
    </sheetView>
  </sheetViews>
  <sheetFormatPr defaultColWidth="11.00390625" defaultRowHeight="12.75"/>
  <cols>
    <col min="1" max="1" width="13.625" style="1" bestFit="1" customWidth="1"/>
    <col min="2" max="2" width="15.25390625" style="1" customWidth="1"/>
    <col min="3" max="3" width="14.375" style="1" customWidth="1"/>
    <col min="4" max="4" width="9.75390625" style="2" customWidth="1"/>
    <col min="5" max="5" width="10.00390625" style="2" customWidth="1"/>
    <col min="6" max="6" width="12.875" style="3" customWidth="1"/>
    <col min="7" max="7" width="8.625" style="4" customWidth="1"/>
    <col min="8" max="8" width="12.25390625" style="3" customWidth="1"/>
    <col min="9" max="9" width="12.25390625" style="0" customWidth="1"/>
    <col min="10" max="10" width="7.00390625" style="4" customWidth="1"/>
    <col min="11" max="11" width="12.50390625" style="3" customWidth="1"/>
    <col min="12" max="12" width="10.75390625" style="0" customWidth="1"/>
  </cols>
  <sheetData>
    <row r="1" spans="1:12" ht="18">
      <c r="A1" s="21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10" customFormat="1" ht="27.75" customHeight="1">
      <c r="A2" s="23" t="s">
        <v>173</v>
      </c>
      <c r="B2" s="20"/>
      <c r="C2" s="20" t="s">
        <v>168</v>
      </c>
      <c r="D2" s="20"/>
      <c r="E2" s="20" t="s">
        <v>169</v>
      </c>
      <c r="F2" s="20"/>
      <c r="G2" s="20" t="s">
        <v>37</v>
      </c>
      <c r="H2" s="20"/>
      <c r="I2" s="20" t="s">
        <v>170</v>
      </c>
      <c r="J2" s="20"/>
      <c r="K2" s="20" t="s">
        <v>171</v>
      </c>
      <c r="L2" s="20"/>
    </row>
    <row r="3" spans="1:12" s="5" customFormat="1" ht="38.25">
      <c r="A3" s="11" t="s">
        <v>26</v>
      </c>
      <c r="B3" s="11" t="s">
        <v>0</v>
      </c>
      <c r="C3" s="11" t="s">
        <v>1</v>
      </c>
      <c r="D3" s="12" t="s">
        <v>27</v>
      </c>
      <c r="E3" s="12" t="s">
        <v>28</v>
      </c>
      <c r="F3" s="13" t="s">
        <v>29</v>
      </c>
      <c r="G3" s="14" t="s">
        <v>2</v>
      </c>
      <c r="H3" s="13" t="s">
        <v>3</v>
      </c>
      <c r="I3" s="15" t="s">
        <v>4</v>
      </c>
      <c r="J3" s="14" t="s">
        <v>5</v>
      </c>
      <c r="K3" s="13" t="s">
        <v>3</v>
      </c>
      <c r="L3" s="15" t="s">
        <v>6</v>
      </c>
    </row>
    <row r="4" spans="1:12" ht="12.75">
      <c r="A4" s="6" t="s">
        <v>42</v>
      </c>
      <c r="B4" s="6" t="s">
        <v>43</v>
      </c>
      <c r="C4" s="6" t="s">
        <v>70</v>
      </c>
      <c r="D4" s="9">
        <v>0.7291666666666666</v>
      </c>
      <c r="E4" s="9">
        <v>0.7560763888888888</v>
      </c>
      <c r="F4" s="7">
        <f aca="true" t="shared" si="0" ref="F4:F28">(HOUR(E4-D4)*60*60)+(MINUTE(E4-D4)*60)+SECOND(E4-D4)</f>
        <v>2325</v>
      </c>
      <c r="G4" s="17">
        <v>1.127</v>
      </c>
      <c r="H4" s="7">
        <f aca="true" t="shared" si="1" ref="H4:H28">(F4/(IF(G4,G4,1)))</f>
        <v>2062.999112688554</v>
      </c>
      <c r="I4" s="8">
        <v>3</v>
      </c>
      <c r="J4" s="17">
        <v>1.127</v>
      </c>
      <c r="K4" s="7">
        <f>(F4/(IF(J4,J4,1)))</f>
        <v>2062.999112688554</v>
      </c>
      <c r="L4" s="8">
        <v>3</v>
      </c>
    </row>
    <row r="5" spans="1:12" ht="12.75">
      <c r="A5" s="6" t="s">
        <v>79</v>
      </c>
      <c r="B5" s="6" t="s">
        <v>67</v>
      </c>
      <c r="C5" s="6"/>
      <c r="D5" s="9">
        <v>0.7291666666666666</v>
      </c>
      <c r="E5" s="9" t="s">
        <v>52</v>
      </c>
      <c r="F5" s="7"/>
      <c r="G5" s="17">
        <v>1.15</v>
      </c>
      <c r="H5" s="7"/>
      <c r="I5" s="8"/>
      <c r="J5" s="17">
        <v>1.15</v>
      </c>
      <c r="K5" s="7"/>
      <c r="L5" s="8"/>
    </row>
    <row r="6" spans="1:12" ht="12.75">
      <c r="A6" s="6" t="s">
        <v>13</v>
      </c>
      <c r="B6" s="6" t="s">
        <v>14</v>
      </c>
      <c r="C6" s="6"/>
      <c r="D6" s="9">
        <v>0.7291666666666666</v>
      </c>
      <c r="E6" s="9">
        <v>0.7598495370370371</v>
      </c>
      <c r="F6" s="7">
        <f>(HOUR(E6-D6)*60*60)+(MINUTE(E6-D6)*60)+SECOND(E6-D6)</f>
        <v>2651</v>
      </c>
      <c r="G6" s="8">
        <v>1.301</v>
      </c>
      <c r="H6" s="7">
        <f>(F6/(IF(G6,G6,1)))</f>
        <v>2037.663335895465</v>
      </c>
      <c r="I6" s="8">
        <v>1</v>
      </c>
      <c r="J6" s="8">
        <v>1.334</v>
      </c>
      <c r="K6" s="7">
        <f>(F6/(IF(J6,J6,1)))</f>
        <v>1987.2563718140927</v>
      </c>
      <c r="L6" s="8">
        <v>1</v>
      </c>
    </row>
    <row r="7" spans="1:12" ht="12.75">
      <c r="A7" s="6" t="s">
        <v>162</v>
      </c>
      <c r="B7" s="6" t="s">
        <v>163</v>
      </c>
      <c r="C7" s="6"/>
      <c r="D7" s="9">
        <v>0.7291666666666666</v>
      </c>
      <c r="E7" s="9" t="s">
        <v>52</v>
      </c>
      <c r="F7" s="7" t="e">
        <f>(HOUR(E7-D7)*60*60)+(MINUTE(E7-D7)*60)+SECOND(E7-D7)</f>
        <v>#VALUE!</v>
      </c>
      <c r="G7" s="8">
        <v>1.301</v>
      </c>
      <c r="H7" s="7" t="e">
        <f>(F7/(IF(G7,G7,1)))</f>
        <v>#VALUE!</v>
      </c>
      <c r="I7" s="8"/>
      <c r="J7" s="8">
        <v>1.127</v>
      </c>
      <c r="K7" s="7" t="e">
        <f>(F7/(IF(J7,J7,1)))</f>
        <v>#VALUE!</v>
      </c>
      <c r="L7" s="8"/>
    </row>
    <row r="8" spans="1:12" ht="12.75">
      <c r="A8" s="6" t="s">
        <v>90</v>
      </c>
      <c r="B8" s="6" t="s">
        <v>88</v>
      </c>
      <c r="C8" s="6" t="s">
        <v>164</v>
      </c>
      <c r="D8" s="9">
        <v>0.7291666666666666</v>
      </c>
      <c r="E8" s="9">
        <v>0.7558449074074075</v>
      </c>
      <c r="F8" s="7">
        <f>(HOUR(E8-D8)*60*60)+(MINUTE(E8-D8)*60)+SECOND(E8-D8)</f>
        <v>2305</v>
      </c>
      <c r="G8" s="8">
        <v>1.127</v>
      </c>
      <c r="H8" s="7">
        <f>(F8/(IF(G8,G8,1)))</f>
        <v>2045.2528837622006</v>
      </c>
      <c r="I8" s="8">
        <v>2</v>
      </c>
      <c r="J8" s="8">
        <v>1.183</v>
      </c>
      <c r="K8" s="7">
        <f>(F8/(IF(J8,J8,1)))</f>
        <v>1948.4361792054099</v>
      </c>
      <c r="L8" s="8">
        <v>2</v>
      </c>
    </row>
    <row r="9" spans="1:12" ht="12.75">
      <c r="A9" s="6" t="s">
        <v>165</v>
      </c>
      <c r="B9" s="6" t="s">
        <v>166</v>
      </c>
      <c r="C9" s="6"/>
      <c r="D9" s="9">
        <v>0.7291666666666666</v>
      </c>
      <c r="E9" s="9">
        <v>0.7580208333333333</v>
      </c>
      <c r="F9" s="7">
        <f t="shared" si="0"/>
        <v>2493</v>
      </c>
      <c r="G9" s="8">
        <v>1.085</v>
      </c>
      <c r="H9" s="7">
        <f t="shared" si="1"/>
        <v>2297.695852534562</v>
      </c>
      <c r="I9" s="8">
        <v>4</v>
      </c>
      <c r="J9" s="8">
        <v>1.155</v>
      </c>
      <c r="K9" s="7">
        <f>(F9/(IF(J9,J9,1)))</f>
        <v>2158.4415584415583</v>
      </c>
      <c r="L9" s="8">
        <v>4</v>
      </c>
    </row>
    <row r="10" spans="1:12" ht="12.75">
      <c r="A10" s="6"/>
      <c r="B10" s="6"/>
      <c r="C10" s="6"/>
      <c r="D10" s="8"/>
      <c r="E10" s="8"/>
      <c r="F10" s="7">
        <f t="shared" si="0"/>
        <v>0</v>
      </c>
      <c r="G10" s="8"/>
      <c r="H10" s="7">
        <f t="shared" si="1"/>
        <v>0</v>
      </c>
      <c r="I10" s="8"/>
      <c r="J10" s="8"/>
      <c r="K10" s="7">
        <f aca="true" t="shared" si="2" ref="K10:K28">(F10/(IF(J10,J10,1)))</f>
        <v>0</v>
      </c>
      <c r="L10" s="8"/>
    </row>
    <row r="11" spans="1:12" ht="12.75">
      <c r="A11" s="6"/>
      <c r="B11" s="6"/>
      <c r="C11" s="6"/>
      <c r="D11" s="8"/>
      <c r="E11" s="8"/>
      <c r="F11" s="7">
        <f t="shared" si="0"/>
        <v>0</v>
      </c>
      <c r="G11" s="8"/>
      <c r="H11" s="7">
        <f t="shared" si="1"/>
        <v>0</v>
      </c>
      <c r="I11" s="8"/>
      <c r="J11" s="8"/>
      <c r="K11" s="7">
        <f t="shared" si="2"/>
        <v>0</v>
      </c>
      <c r="L11" s="8"/>
    </row>
    <row r="12" spans="1:12" ht="12.75">
      <c r="A12" s="6"/>
      <c r="B12" s="6"/>
      <c r="C12" s="6"/>
      <c r="D12" s="8"/>
      <c r="E12" s="8"/>
      <c r="F12" s="7">
        <f t="shared" si="0"/>
        <v>0</v>
      </c>
      <c r="G12" s="8"/>
      <c r="H12" s="7">
        <f t="shared" si="1"/>
        <v>0</v>
      </c>
      <c r="I12" s="8"/>
      <c r="J12" s="8"/>
      <c r="K12" s="7">
        <f t="shared" si="2"/>
        <v>0</v>
      </c>
      <c r="L12" s="8"/>
    </row>
    <row r="13" spans="1:12" ht="12.75">
      <c r="A13" s="6"/>
      <c r="B13" s="6"/>
      <c r="C13" s="6"/>
      <c r="D13" s="8"/>
      <c r="E13" s="8"/>
      <c r="F13" s="7">
        <f t="shared" si="0"/>
        <v>0</v>
      </c>
      <c r="G13" s="8"/>
      <c r="H13" s="7">
        <f t="shared" si="1"/>
        <v>0</v>
      </c>
      <c r="I13" s="8"/>
      <c r="J13" s="8"/>
      <c r="K13" s="7">
        <f t="shared" si="2"/>
        <v>0</v>
      </c>
      <c r="L13" s="8"/>
    </row>
    <row r="14" spans="1:12" ht="12.75">
      <c r="A14" s="6"/>
      <c r="B14" s="6"/>
      <c r="C14" s="6"/>
      <c r="D14" s="8"/>
      <c r="E14" s="8"/>
      <c r="F14" s="7">
        <f t="shared" si="0"/>
        <v>0</v>
      </c>
      <c r="G14" s="8"/>
      <c r="H14" s="7">
        <f t="shared" si="1"/>
        <v>0</v>
      </c>
      <c r="I14" s="8"/>
      <c r="J14" s="8"/>
      <c r="K14" s="7">
        <f t="shared" si="2"/>
        <v>0</v>
      </c>
      <c r="L14" s="8"/>
    </row>
    <row r="15" spans="1:12" ht="12.75">
      <c r="A15" s="6"/>
      <c r="B15" s="6"/>
      <c r="C15" s="6"/>
      <c r="D15" s="8"/>
      <c r="E15" s="8"/>
      <c r="F15" s="7">
        <f t="shared" si="0"/>
        <v>0</v>
      </c>
      <c r="G15" s="8"/>
      <c r="H15" s="7">
        <f t="shared" si="1"/>
        <v>0</v>
      </c>
      <c r="I15" s="8"/>
      <c r="J15" s="8"/>
      <c r="K15" s="7">
        <f t="shared" si="2"/>
        <v>0</v>
      </c>
      <c r="L15" s="8"/>
    </row>
    <row r="16" spans="1:12" ht="12.75">
      <c r="A16" s="6"/>
      <c r="B16" s="6"/>
      <c r="C16" s="6"/>
      <c r="D16" s="8"/>
      <c r="E16" s="8"/>
      <c r="F16" s="7">
        <f t="shared" si="0"/>
        <v>0</v>
      </c>
      <c r="G16" s="8"/>
      <c r="H16" s="7">
        <f t="shared" si="1"/>
        <v>0</v>
      </c>
      <c r="I16" s="8"/>
      <c r="J16" s="8"/>
      <c r="K16" s="7">
        <f t="shared" si="2"/>
        <v>0</v>
      </c>
      <c r="L16" s="8"/>
    </row>
    <row r="17" spans="1:12" ht="12.75">
      <c r="A17" s="6"/>
      <c r="B17" s="6"/>
      <c r="C17" s="6"/>
      <c r="D17" s="8"/>
      <c r="E17" s="8"/>
      <c r="F17" s="7">
        <f t="shared" si="0"/>
        <v>0</v>
      </c>
      <c r="G17" s="8"/>
      <c r="H17" s="7">
        <f t="shared" si="1"/>
        <v>0</v>
      </c>
      <c r="I17" s="8"/>
      <c r="J17" s="8"/>
      <c r="K17" s="7">
        <f t="shared" si="2"/>
        <v>0</v>
      </c>
      <c r="L17" s="8"/>
    </row>
    <row r="18" spans="1:12" ht="12.75">
      <c r="A18" s="6"/>
      <c r="B18" s="6"/>
      <c r="C18" s="6"/>
      <c r="D18" s="8"/>
      <c r="E18" s="8"/>
      <c r="F18" s="7">
        <f t="shared" si="0"/>
        <v>0</v>
      </c>
      <c r="G18" s="8"/>
      <c r="H18" s="7">
        <f t="shared" si="1"/>
        <v>0</v>
      </c>
      <c r="I18" s="8"/>
      <c r="J18" s="8"/>
      <c r="K18" s="7">
        <f t="shared" si="2"/>
        <v>0</v>
      </c>
      <c r="L18" s="8"/>
    </row>
    <row r="19" spans="1:12" ht="12.75">
      <c r="A19" s="6"/>
      <c r="B19" s="6"/>
      <c r="C19" s="6"/>
      <c r="D19" s="8"/>
      <c r="E19" s="8"/>
      <c r="F19" s="7">
        <f t="shared" si="0"/>
        <v>0</v>
      </c>
      <c r="G19" s="8"/>
      <c r="H19" s="7">
        <f t="shared" si="1"/>
        <v>0</v>
      </c>
      <c r="I19" s="8"/>
      <c r="J19" s="8"/>
      <c r="K19" s="7">
        <f t="shared" si="2"/>
        <v>0</v>
      </c>
      <c r="L19" s="8"/>
    </row>
    <row r="20" spans="1:12" ht="12.75">
      <c r="A20" s="6"/>
      <c r="B20" s="6"/>
      <c r="C20" s="6"/>
      <c r="D20" s="8"/>
      <c r="E20" s="8"/>
      <c r="F20" s="7">
        <f t="shared" si="0"/>
        <v>0</v>
      </c>
      <c r="G20" s="8"/>
      <c r="H20" s="7">
        <f t="shared" si="1"/>
        <v>0</v>
      </c>
      <c r="I20" s="8"/>
      <c r="J20" s="8"/>
      <c r="K20" s="7">
        <f t="shared" si="2"/>
        <v>0</v>
      </c>
      <c r="L20" s="8"/>
    </row>
    <row r="21" spans="1:12" ht="12.75">
      <c r="A21" s="6"/>
      <c r="B21" s="6"/>
      <c r="C21" s="6"/>
      <c r="D21" s="8"/>
      <c r="E21" s="8"/>
      <c r="F21" s="7">
        <f t="shared" si="0"/>
        <v>0</v>
      </c>
      <c r="G21" s="8"/>
      <c r="H21" s="7">
        <f t="shared" si="1"/>
        <v>0</v>
      </c>
      <c r="I21" s="8"/>
      <c r="J21" s="8"/>
      <c r="K21" s="7">
        <f t="shared" si="2"/>
        <v>0</v>
      </c>
      <c r="L21" s="8"/>
    </row>
    <row r="22" spans="1:12" ht="12.75">
      <c r="A22" s="6"/>
      <c r="B22" s="6"/>
      <c r="C22" s="6"/>
      <c r="D22" s="8"/>
      <c r="E22" s="8"/>
      <c r="F22" s="7">
        <f t="shared" si="0"/>
        <v>0</v>
      </c>
      <c r="G22" s="8"/>
      <c r="H22" s="7">
        <f t="shared" si="1"/>
        <v>0</v>
      </c>
      <c r="I22" s="8"/>
      <c r="J22" s="8"/>
      <c r="K22" s="7">
        <f t="shared" si="2"/>
        <v>0</v>
      </c>
      <c r="L22" s="8"/>
    </row>
    <row r="23" spans="1:12" ht="12.75">
      <c r="A23" s="6"/>
      <c r="B23" s="6"/>
      <c r="C23" s="6"/>
      <c r="D23" s="8"/>
      <c r="E23" s="8"/>
      <c r="F23" s="7">
        <f t="shared" si="0"/>
        <v>0</v>
      </c>
      <c r="G23" s="8"/>
      <c r="H23" s="7">
        <f t="shared" si="1"/>
        <v>0</v>
      </c>
      <c r="I23" s="8"/>
      <c r="J23" s="8"/>
      <c r="K23" s="7">
        <f t="shared" si="2"/>
        <v>0</v>
      </c>
      <c r="L23" s="8"/>
    </row>
    <row r="24" spans="1:12" ht="12.75">
      <c r="A24" s="6"/>
      <c r="B24" s="6"/>
      <c r="C24" s="6"/>
      <c r="D24" s="8"/>
      <c r="E24" s="8"/>
      <c r="F24" s="7">
        <f t="shared" si="0"/>
        <v>0</v>
      </c>
      <c r="G24" s="8"/>
      <c r="H24" s="7">
        <f t="shared" si="1"/>
        <v>0</v>
      </c>
      <c r="I24" s="8"/>
      <c r="J24" s="8"/>
      <c r="K24" s="7">
        <f t="shared" si="2"/>
        <v>0</v>
      </c>
      <c r="L24" s="8"/>
    </row>
    <row r="25" spans="1:12" ht="12.75">
      <c r="A25" s="6"/>
      <c r="B25" s="6"/>
      <c r="C25" s="6"/>
      <c r="D25" s="8"/>
      <c r="E25" s="8"/>
      <c r="F25" s="7">
        <f t="shared" si="0"/>
        <v>0</v>
      </c>
      <c r="G25" s="8"/>
      <c r="H25" s="7">
        <f t="shared" si="1"/>
        <v>0</v>
      </c>
      <c r="I25" s="8"/>
      <c r="J25" s="8"/>
      <c r="K25" s="7">
        <f t="shared" si="2"/>
        <v>0</v>
      </c>
      <c r="L25" s="8"/>
    </row>
    <row r="26" spans="1:12" ht="12.75">
      <c r="A26" s="6"/>
      <c r="B26" s="6"/>
      <c r="C26" s="6"/>
      <c r="D26" s="8"/>
      <c r="E26" s="8"/>
      <c r="F26" s="7">
        <f t="shared" si="0"/>
        <v>0</v>
      </c>
      <c r="G26" s="8"/>
      <c r="H26" s="7">
        <f t="shared" si="1"/>
        <v>0</v>
      </c>
      <c r="I26" s="8"/>
      <c r="J26" s="8"/>
      <c r="K26" s="7">
        <f t="shared" si="2"/>
        <v>0</v>
      </c>
      <c r="L26" s="8"/>
    </row>
    <row r="27" spans="1:12" ht="12.75">
      <c r="A27" s="6"/>
      <c r="B27" s="6"/>
      <c r="C27" s="6"/>
      <c r="D27" s="8"/>
      <c r="E27" s="8"/>
      <c r="F27" s="7">
        <f t="shared" si="0"/>
        <v>0</v>
      </c>
      <c r="G27" s="8"/>
      <c r="H27" s="7">
        <f t="shared" si="1"/>
        <v>0</v>
      </c>
      <c r="I27" s="8"/>
      <c r="J27" s="8"/>
      <c r="K27" s="7">
        <f t="shared" si="2"/>
        <v>0</v>
      </c>
      <c r="L27" s="8"/>
    </row>
    <row r="28" spans="1:12" ht="12.75">
      <c r="A28" s="6"/>
      <c r="B28" s="6"/>
      <c r="C28" s="6"/>
      <c r="D28" s="8"/>
      <c r="E28" s="8"/>
      <c r="F28" s="7">
        <f t="shared" si="0"/>
        <v>0</v>
      </c>
      <c r="G28" s="8"/>
      <c r="H28" s="7">
        <f t="shared" si="1"/>
        <v>0</v>
      </c>
      <c r="I28" s="8"/>
      <c r="J28" s="8"/>
      <c r="K28" s="7">
        <f t="shared" si="2"/>
        <v>0</v>
      </c>
      <c r="L28" s="8"/>
    </row>
  </sheetData>
  <sheetProtection/>
  <mergeCells count="7">
    <mergeCell ref="K2:L2"/>
    <mergeCell ref="A1:L1"/>
    <mergeCell ref="A2:B2"/>
    <mergeCell ref="C2:D2"/>
    <mergeCell ref="E2:F2"/>
    <mergeCell ref="G2:H2"/>
    <mergeCell ref="I2:J2"/>
  </mergeCells>
  <printOptions horizontalCentered="1" verticalCentered="1"/>
  <pageMargins left="0.39000000000000007" right="0.39000000000000007" top="0.39000000000000007" bottom="0.39000000000000007" header="0.39000000000000007" footer="0.39000000000000007"/>
  <pageSetup orientation="landscape" paperSize="9" scale="82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Rayner</dc:creator>
  <cp:keywords/>
  <dc:description/>
  <cp:lastModifiedBy>Rik Alewijnse</cp:lastModifiedBy>
  <cp:lastPrinted>2011-07-12T15:30:52Z</cp:lastPrinted>
  <dcterms:created xsi:type="dcterms:W3CDTF">2011-03-28T17:05:43Z</dcterms:created>
  <dcterms:modified xsi:type="dcterms:W3CDTF">2012-09-10T12:27:21Z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